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225" windowWidth="14475" windowHeight="10215" activeTab="0"/>
  </bookViews>
  <sheets>
    <sheet name="Fall 2014" sheetId="1" r:id="rId1"/>
  </sheets>
  <definedNames>
    <definedName name="_xlnm.Print_Area" localSheetId="0">'Fall 2014'!$A$1:$P$19</definedName>
    <definedName name="sysemploydb">#REF!</definedName>
  </definedNames>
  <calcPr fullCalcOnLoad="1"/>
</workbook>
</file>

<file path=xl/sharedStrings.xml><?xml version="1.0" encoding="utf-8"?>
<sst xmlns="http://schemas.openxmlformats.org/spreadsheetml/2006/main" count="36" uniqueCount="24">
  <si>
    <t>Boulder</t>
  </si>
  <si>
    <t>Colorado Springs</t>
  </si>
  <si>
    <t>Denver|Anschutz</t>
  </si>
  <si>
    <t>System
Administration</t>
  </si>
  <si>
    <t>CU Total</t>
  </si>
  <si>
    <t>Full-Time</t>
  </si>
  <si>
    <t>Part-Time</t>
  </si>
  <si>
    <t>Total</t>
  </si>
  <si>
    <t>Faculty</t>
  </si>
  <si>
    <t>Instructional Faculty</t>
  </si>
  <si>
    <t>Tenured/Tenure Track</t>
  </si>
  <si>
    <t>Full Professor</t>
  </si>
  <si>
    <t>Associate Professor</t>
  </si>
  <si>
    <t>Assistant Professor</t>
  </si>
  <si>
    <t>Non-Tenure Track</t>
  </si>
  <si>
    <t>Instructor/Sr. Instructor</t>
  </si>
  <si>
    <t>Other</t>
  </si>
  <si>
    <t>Research Faculty</t>
  </si>
  <si>
    <t>Public Service Faculty</t>
  </si>
  <si>
    <t xml:space="preserve">Staff </t>
  </si>
  <si>
    <t>TOTAL</t>
  </si>
  <si>
    <t>Officers</t>
  </si>
  <si>
    <t>Management/Other Professionals/Support Staff</t>
  </si>
  <si>
    <t>University of Colorado Faculty and Staff, Fall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</si>
</sst>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8">
    <font>
      <sz val="10"/>
      <name val="MS Sans Serif"/>
      <family val="0"/>
    </font>
    <font>
      <sz val="9"/>
      <color indexed="8"/>
      <name val="Arial"/>
      <family val="2"/>
    </font>
    <font>
      <sz val="10"/>
      <color indexed="8"/>
      <name val="Arial"/>
      <family val="2"/>
    </font>
    <font>
      <b/>
      <sz val="10"/>
      <color indexed="8"/>
      <name val="Arial"/>
      <family val="2"/>
    </font>
    <font>
      <sz val="10"/>
      <name val="Arial"/>
      <family val="2"/>
    </font>
    <font>
      <b/>
      <sz val="10"/>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b/>
      <sz val="14"/>
      <color indexed="62"/>
      <name val="Arial"/>
      <family val="2"/>
    </font>
    <font>
      <sz val="8"/>
      <color indexed="10"/>
      <name val="Arial"/>
      <family val="2"/>
    </font>
    <font>
      <sz val="10"/>
      <color indexed="9"/>
      <name val="Arial"/>
      <family val="2"/>
    </font>
    <font>
      <b/>
      <sz val="10"/>
      <color indexed="9"/>
      <name val="Arial"/>
      <family val="2"/>
    </font>
    <font>
      <sz val="10"/>
      <color indexed="8"/>
      <name val="Calibri"/>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b/>
      <sz val="14"/>
      <color theme="3" tint="0.39998000860214233"/>
      <name val="Arial"/>
      <family val="2"/>
    </font>
    <font>
      <sz val="8"/>
      <color rgb="FFFF0000"/>
      <name val="Arial"/>
      <family val="2"/>
    </font>
    <font>
      <sz val="10"/>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EE8C8"/>
        <bgColor indexed="64"/>
      </patternFill>
    </fill>
    <fill>
      <patternFill patternType="solid">
        <fgColor theme="1" tint="0.1500000059604644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medium"/>
      <bottom style="thin"/>
    </border>
    <border>
      <left/>
      <right/>
      <top style="medium"/>
      <bottom style="thin"/>
    </border>
    <border>
      <left/>
      <right style="thin"/>
      <top style="medium"/>
      <bottom style="thin"/>
    </border>
    <border>
      <left style="thin"/>
      <right/>
      <top/>
      <bottom/>
    </border>
    <border>
      <left/>
      <right style="thin"/>
      <top/>
      <bottom/>
    </border>
    <border>
      <left style="thin"/>
      <right/>
      <top style="thin"/>
      <bottom style="medium"/>
    </border>
    <border>
      <left>
        <color indexed="63"/>
      </left>
      <right style="thin"/>
      <top style="thin"/>
      <bottom>
        <color indexed="63"/>
      </bottom>
    </border>
    <border>
      <left>
        <color indexed="63"/>
      </left>
      <right style="thin"/>
      <top>
        <color indexed="63"/>
      </top>
      <bottom style="thin"/>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3" fillId="33" borderId="10" xfId="0" applyFont="1" applyFill="1" applyBorder="1" applyAlignment="1">
      <alignment/>
    </xf>
    <xf numFmtId="164" fontId="3" fillId="33" borderId="10" xfId="0" applyNumberFormat="1" applyFont="1" applyFill="1" applyBorder="1" applyAlignment="1">
      <alignment horizontal="right" wrapText="1"/>
    </xf>
    <xf numFmtId="164" fontId="3" fillId="33" borderId="11" xfId="0" applyNumberFormat="1" applyFont="1" applyFill="1" applyBorder="1" applyAlignment="1">
      <alignment horizontal="right"/>
    </xf>
    <xf numFmtId="164" fontId="3" fillId="33" borderId="12" xfId="0" applyNumberFormat="1" applyFont="1" applyFill="1" applyBorder="1" applyAlignment="1">
      <alignment horizontal="right"/>
    </xf>
    <xf numFmtId="164" fontId="3" fillId="33" borderId="11" xfId="42" applyNumberFormat="1" applyFont="1" applyFill="1" applyBorder="1" applyAlignment="1">
      <alignment horizontal="right" wrapText="1"/>
    </xf>
    <xf numFmtId="164" fontId="3" fillId="33" borderId="11" xfId="0" applyNumberFormat="1" applyFont="1" applyFill="1" applyBorder="1" applyAlignment="1">
      <alignment horizontal="right" wrapText="1"/>
    </xf>
    <xf numFmtId="164" fontId="3" fillId="33" borderId="12" xfId="0" applyNumberFormat="1" applyFont="1" applyFill="1" applyBorder="1" applyAlignment="1">
      <alignment/>
    </xf>
    <xf numFmtId="164" fontId="3" fillId="33" borderId="11" xfId="42" applyNumberFormat="1" applyFont="1" applyFill="1" applyBorder="1" applyAlignment="1">
      <alignment/>
    </xf>
    <xf numFmtId="164" fontId="3" fillId="33" borderId="11" xfId="0" applyNumberFormat="1" applyFont="1" applyFill="1" applyBorder="1" applyAlignment="1">
      <alignment/>
    </xf>
    <xf numFmtId="0" fontId="44" fillId="34" borderId="0" xfId="0" applyFont="1" applyFill="1" applyBorder="1" applyAlignment="1">
      <alignment vertical="center"/>
    </xf>
    <xf numFmtId="0" fontId="2" fillId="34" borderId="0" xfId="0" applyFont="1" applyFill="1" applyBorder="1" applyAlignment="1">
      <alignment/>
    </xf>
    <xf numFmtId="0" fontId="2" fillId="34" borderId="0" xfId="0" applyFont="1" applyFill="1" applyAlignment="1">
      <alignment/>
    </xf>
    <xf numFmtId="0" fontId="2" fillId="34" borderId="13" xfId="0" applyFont="1" applyFill="1" applyBorder="1" applyAlignment="1">
      <alignment/>
    </xf>
    <xf numFmtId="0" fontId="2" fillId="34" borderId="14" xfId="0" applyFont="1" applyFill="1" applyBorder="1" applyAlignment="1">
      <alignment horizontal="right" vertical="center" wrapText="1"/>
    </xf>
    <xf numFmtId="0" fontId="2" fillId="34" borderId="15" xfId="0" applyFont="1" applyFill="1" applyBorder="1" applyAlignment="1">
      <alignment horizontal="right" vertical="center"/>
    </xf>
    <xf numFmtId="0" fontId="2" fillId="34" borderId="16" xfId="0" applyFont="1" applyFill="1" applyBorder="1" applyAlignment="1">
      <alignment horizontal="right" vertical="center"/>
    </xf>
    <xf numFmtId="0" fontId="2" fillId="34" borderId="17" xfId="0" applyFont="1" applyFill="1" applyBorder="1" applyAlignment="1">
      <alignment/>
    </xf>
    <xf numFmtId="164" fontId="2" fillId="34" borderId="17" xfId="42" applyNumberFormat="1" applyFont="1" applyFill="1" applyBorder="1" applyAlignment="1">
      <alignment/>
    </xf>
    <xf numFmtId="164" fontId="2" fillId="34" borderId="0" xfId="42" applyNumberFormat="1" applyFont="1" applyFill="1" applyBorder="1" applyAlignment="1">
      <alignment/>
    </xf>
    <xf numFmtId="164" fontId="2" fillId="34" borderId="18" xfId="0" applyNumberFormat="1" applyFont="1" applyFill="1" applyBorder="1" applyAlignment="1">
      <alignment horizontal="right"/>
    </xf>
    <xf numFmtId="164" fontId="2" fillId="34" borderId="18" xfId="42" applyNumberFormat="1" applyFont="1" applyFill="1" applyBorder="1" applyAlignment="1">
      <alignment/>
    </xf>
    <xf numFmtId="164" fontId="2" fillId="34" borderId="0" xfId="0" applyNumberFormat="1" applyFont="1" applyFill="1" applyBorder="1" applyAlignment="1">
      <alignment/>
    </xf>
    <xf numFmtId="164" fontId="2" fillId="34" borderId="18" xfId="0" applyNumberFormat="1" applyFont="1" applyFill="1" applyBorder="1" applyAlignment="1">
      <alignment/>
    </xf>
    <xf numFmtId="0" fontId="2" fillId="34" borderId="17" xfId="0" applyFont="1" applyFill="1" applyBorder="1" applyAlignment="1">
      <alignment horizontal="left" indent="3"/>
    </xf>
    <xf numFmtId="0" fontId="2" fillId="34" borderId="17" xfId="0" applyFont="1" applyFill="1" applyBorder="1" applyAlignment="1">
      <alignment horizontal="left" indent="6"/>
    </xf>
    <xf numFmtId="0" fontId="2" fillId="34" borderId="17" xfId="0" applyFont="1" applyFill="1" applyBorder="1" applyAlignment="1">
      <alignment horizontal="left"/>
    </xf>
    <xf numFmtId="3" fontId="2" fillId="34" borderId="0" xfId="0" applyNumberFormat="1" applyFont="1" applyFill="1" applyBorder="1" applyAlignment="1">
      <alignment/>
    </xf>
    <xf numFmtId="0" fontId="4" fillId="34" borderId="0" xfId="0" applyFont="1" applyFill="1" applyAlignment="1">
      <alignment vertical="top"/>
    </xf>
    <xf numFmtId="164" fontId="2" fillId="34" borderId="0" xfId="0" applyNumberFormat="1" applyFont="1" applyFill="1" applyAlignment="1">
      <alignment/>
    </xf>
    <xf numFmtId="0" fontId="45" fillId="34" borderId="0" xfId="0" applyFont="1" applyFill="1" applyBorder="1" applyAlignment="1">
      <alignment/>
    </xf>
    <xf numFmtId="0" fontId="46" fillId="35" borderId="19" xfId="0" applyFont="1" applyFill="1" applyBorder="1" applyAlignment="1">
      <alignment horizontal="left" vertical="center"/>
    </xf>
    <xf numFmtId="0" fontId="5" fillId="34" borderId="10" xfId="0" applyFont="1" applyFill="1" applyBorder="1" applyAlignment="1">
      <alignment vertical="center"/>
    </xf>
    <xf numFmtId="164" fontId="5" fillId="34" borderId="10" xfId="42" applyNumberFormat="1" applyFont="1" applyFill="1" applyBorder="1" applyAlignment="1">
      <alignment vertical="center"/>
    </xf>
    <xf numFmtId="164" fontId="5" fillId="34" borderId="11" xfId="42" applyNumberFormat="1" applyFont="1" applyFill="1" applyBorder="1" applyAlignment="1">
      <alignment vertical="center"/>
    </xf>
    <xf numFmtId="164" fontId="5" fillId="34" borderId="12" xfId="0" applyNumberFormat="1" applyFont="1" applyFill="1" applyBorder="1" applyAlignment="1">
      <alignment horizontal="right" vertical="center"/>
    </xf>
    <xf numFmtId="164" fontId="5" fillId="34" borderId="12" xfId="42" applyNumberFormat="1" applyFont="1" applyFill="1" applyBorder="1" applyAlignment="1">
      <alignment vertical="center"/>
    </xf>
    <xf numFmtId="164" fontId="5" fillId="34" borderId="11" xfId="0" applyNumberFormat="1" applyFont="1" applyFill="1" applyBorder="1" applyAlignment="1">
      <alignment vertical="center"/>
    </xf>
    <xf numFmtId="164" fontId="5" fillId="34" borderId="12" xfId="0" applyNumberFormat="1" applyFont="1" applyFill="1" applyBorder="1" applyAlignment="1">
      <alignment vertical="center"/>
    </xf>
    <xf numFmtId="164" fontId="3" fillId="33" borderId="12" xfId="42" applyNumberFormat="1" applyFont="1" applyFill="1" applyBorder="1" applyAlignment="1">
      <alignment/>
    </xf>
    <xf numFmtId="164" fontId="2" fillId="34" borderId="20" xfId="42" applyNumberFormat="1" applyFont="1" applyFill="1" applyBorder="1" applyAlignment="1">
      <alignment/>
    </xf>
    <xf numFmtId="164" fontId="2" fillId="34" borderId="21" xfId="42" applyNumberFormat="1" applyFont="1" applyFill="1" applyBorder="1" applyAlignment="1">
      <alignment/>
    </xf>
    <xf numFmtId="0" fontId="47" fillId="35" borderId="19" xfId="0" applyFont="1" applyFill="1" applyBorder="1" applyAlignment="1">
      <alignment horizontal="center" vertical="center" wrapText="1"/>
    </xf>
    <xf numFmtId="0" fontId="47" fillId="35" borderId="22" xfId="0" applyFont="1" applyFill="1" applyBorder="1" applyAlignment="1">
      <alignment horizontal="center" vertical="center" wrapText="1"/>
    </xf>
    <xf numFmtId="0" fontId="47" fillId="35" borderId="2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66675</xdr:rowOff>
    </xdr:from>
    <xdr:to>
      <xdr:col>13</xdr:col>
      <xdr:colOff>314325</xdr:colOff>
      <xdr:row>24</xdr:row>
      <xdr:rowOff>47625</xdr:rowOff>
    </xdr:to>
    <xdr:sp>
      <xdr:nvSpPr>
        <xdr:cNvPr id="1" name="TextBox 1"/>
        <xdr:cNvSpPr txBox="1">
          <a:spLocks noChangeArrowheads="1"/>
        </xdr:cNvSpPr>
      </xdr:nvSpPr>
      <xdr:spPr>
        <a:xfrm>
          <a:off x="190500" y="4371975"/>
          <a:ext cx="10820400" cy="7905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Includes all employees reported for IPEDS HR for Fall 2014; excludes student and other temporary employees and those on leave without pay.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To be consistent with IPEDS reporting conventions, library faculty (including tenured and tenure track) are reported as staff.  Similarly, most professional research assistants and senior professional research assistents are reported as staff, although they as classified as research faculty by the University of Colorado.</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2"/>
  <sheetViews>
    <sheetView tabSelected="1" zoomScalePageLayoutView="0" workbookViewId="0" topLeftCell="A1">
      <selection activeCell="A1" sqref="A1"/>
    </sheetView>
  </sheetViews>
  <sheetFormatPr defaultColWidth="9.140625" defaultRowHeight="12.75"/>
  <cols>
    <col min="1" max="1" width="50.57421875" style="11" customWidth="1"/>
    <col min="2" max="2" width="9.140625" style="11" customWidth="1"/>
    <col min="3" max="3" width="9.140625" style="12" customWidth="1"/>
    <col min="4" max="4" width="9.28125" style="12" customWidth="1"/>
    <col min="5" max="16384" width="9.140625" style="12" customWidth="1"/>
  </cols>
  <sheetData>
    <row r="1" ht="28.5" customHeight="1">
      <c r="A1" s="10" t="s">
        <v>23</v>
      </c>
    </row>
    <row r="2" spans="1:16" ht="33.75" customHeight="1" thickBot="1">
      <c r="A2" s="31"/>
      <c r="B2" s="42" t="s">
        <v>0</v>
      </c>
      <c r="C2" s="43"/>
      <c r="D2" s="44"/>
      <c r="E2" s="42" t="s">
        <v>1</v>
      </c>
      <c r="F2" s="43"/>
      <c r="G2" s="44"/>
      <c r="H2" s="42" t="s">
        <v>2</v>
      </c>
      <c r="I2" s="43"/>
      <c r="J2" s="44"/>
      <c r="K2" s="42" t="s">
        <v>3</v>
      </c>
      <c r="L2" s="43"/>
      <c r="M2" s="44"/>
      <c r="N2" s="42" t="s">
        <v>4</v>
      </c>
      <c r="O2" s="43"/>
      <c r="P2" s="44"/>
    </row>
    <row r="3" spans="1:16" ht="16.5" customHeight="1">
      <c r="A3" s="13"/>
      <c r="B3" s="14" t="s">
        <v>5</v>
      </c>
      <c r="C3" s="15" t="s">
        <v>6</v>
      </c>
      <c r="D3" s="16" t="s">
        <v>7</v>
      </c>
      <c r="E3" s="14" t="s">
        <v>5</v>
      </c>
      <c r="F3" s="15" t="s">
        <v>6</v>
      </c>
      <c r="G3" s="16" t="s">
        <v>7</v>
      </c>
      <c r="H3" s="14" t="s">
        <v>5</v>
      </c>
      <c r="I3" s="15" t="s">
        <v>6</v>
      </c>
      <c r="J3" s="16" t="s">
        <v>7</v>
      </c>
      <c r="K3" s="14" t="s">
        <v>5</v>
      </c>
      <c r="L3" s="15" t="s">
        <v>6</v>
      </c>
      <c r="M3" s="16" t="s">
        <v>7</v>
      </c>
      <c r="N3" s="14" t="s">
        <v>5</v>
      </c>
      <c r="O3" s="15" t="s">
        <v>6</v>
      </c>
      <c r="P3" s="16" t="s">
        <v>7</v>
      </c>
    </row>
    <row r="4" spans="1:16" ht="16.5" customHeight="1">
      <c r="A4" s="1" t="s">
        <v>8</v>
      </c>
      <c r="B4" s="2">
        <f>B5+B13+B14</f>
        <v>2108</v>
      </c>
      <c r="C4" s="3">
        <f>C5+C13+C14</f>
        <v>915</v>
      </c>
      <c r="D4" s="4">
        <f>B4+C4</f>
        <v>3023</v>
      </c>
      <c r="E4" s="5">
        <f>E5+E13+E14</f>
        <v>488</v>
      </c>
      <c r="F4" s="3">
        <f>F5+F13+F14</f>
        <v>308</v>
      </c>
      <c r="G4" s="4">
        <f>E4+F4</f>
        <v>796</v>
      </c>
      <c r="H4" s="5">
        <f>H5+H13+H14</f>
        <v>3932</v>
      </c>
      <c r="I4" s="3">
        <f>I5+I13+I14</f>
        <v>795</v>
      </c>
      <c r="J4" s="4">
        <f>H4+I4</f>
        <v>4727</v>
      </c>
      <c r="K4" s="6">
        <v>0</v>
      </c>
      <c r="L4" s="3">
        <v>0</v>
      </c>
      <c r="M4" s="4">
        <v>0</v>
      </c>
      <c r="N4" s="6">
        <f>B4+E4+H4+K4</f>
        <v>6528</v>
      </c>
      <c r="O4" s="3">
        <f>C4+F4+I4+L4</f>
        <v>2018</v>
      </c>
      <c r="P4" s="7">
        <f>N4+O4</f>
        <v>8546</v>
      </c>
    </row>
    <row r="5" spans="1:16" ht="16.5" customHeight="1">
      <c r="A5" s="17" t="s">
        <v>9</v>
      </c>
      <c r="B5" s="18">
        <f>B6+B10</f>
        <v>1420</v>
      </c>
      <c r="C5" s="19">
        <f>C6+C10</f>
        <v>667</v>
      </c>
      <c r="D5" s="20">
        <f>B5+C5</f>
        <v>2087</v>
      </c>
      <c r="E5" s="19">
        <f>E6+E10</f>
        <v>462</v>
      </c>
      <c r="F5" s="19">
        <f>F6+F10</f>
        <v>299</v>
      </c>
      <c r="G5" s="21">
        <f>E5+F5</f>
        <v>761</v>
      </c>
      <c r="H5" s="18">
        <f>H6+H10</f>
        <v>3288</v>
      </c>
      <c r="I5" s="19">
        <f>I6+I10</f>
        <v>528</v>
      </c>
      <c r="J5" s="20">
        <f>H5+I5</f>
        <v>3816</v>
      </c>
      <c r="K5" s="19"/>
      <c r="L5" s="19"/>
      <c r="M5" s="21"/>
      <c r="N5" s="19">
        <f aca="true" t="shared" si="0" ref="N5:N14">B5+E5+H5</f>
        <v>5170</v>
      </c>
      <c r="O5" s="22">
        <f aca="true" t="shared" si="1" ref="O5:O14">C5+F5+I5</f>
        <v>1494</v>
      </c>
      <c r="P5" s="23">
        <f>N5+O5</f>
        <v>6664</v>
      </c>
    </row>
    <row r="6" spans="1:16" ht="16.5" customHeight="1">
      <c r="A6" s="24" t="s">
        <v>10</v>
      </c>
      <c r="B6" s="18">
        <f>B7+B8+B9</f>
        <v>1068</v>
      </c>
      <c r="C6" s="19">
        <f>C7+C8+C9</f>
        <v>4</v>
      </c>
      <c r="D6" s="20">
        <f aca="true" t="shared" si="2" ref="D6:D13">B6+C6</f>
        <v>1072</v>
      </c>
      <c r="E6" s="19">
        <f>E7+E8+E9</f>
        <v>245</v>
      </c>
      <c r="F6" s="19">
        <f>F7+F8+F9</f>
        <v>2</v>
      </c>
      <c r="G6" s="21">
        <f aca="true" t="shared" si="3" ref="G6:G13">E6+F6</f>
        <v>247</v>
      </c>
      <c r="H6" s="18">
        <f>H7+H8+H9</f>
        <v>2093</v>
      </c>
      <c r="I6" s="19">
        <f>I7+I8+I9</f>
        <v>28</v>
      </c>
      <c r="J6" s="20">
        <f aca="true" t="shared" si="4" ref="J6:J13">H6+I6</f>
        <v>2121</v>
      </c>
      <c r="K6" s="19"/>
      <c r="L6" s="19"/>
      <c r="M6" s="21"/>
      <c r="N6" s="19">
        <f t="shared" si="0"/>
        <v>3406</v>
      </c>
      <c r="O6" s="22">
        <f t="shared" si="1"/>
        <v>34</v>
      </c>
      <c r="P6" s="23">
        <f aca="true" t="shared" si="5" ref="P6:P13">N6+O6</f>
        <v>3440</v>
      </c>
    </row>
    <row r="7" spans="1:16" ht="16.5" customHeight="1">
      <c r="A7" s="25" t="s">
        <v>11</v>
      </c>
      <c r="B7" s="18">
        <v>450</v>
      </c>
      <c r="C7" s="19">
        <v>3</v>
      </c>
      <c r="D7" s="20">
        <f t="shared" si="2"/>
        <v>453</v>
      </c>
      <c r="E7" s="19">
        <v>79</v>
      </c>
      <c r="F7" s="19">
        <v>1</v>
      </c>
      <c r="G7" s="21">
        <f t="shared" si="3"/>
        <v>80</v>
      </c>
      <c r="H7" s="19">
        <v>528</v>
      </c>
      <c r="I7" s="19">
        <v>11</v>
      </c>
      <c r="J7" s="20">
        <f t="shared" si="4"/>
        <v>539</v>
      </c>
      <c r="K7" s="19"/>
      <c r="L7" s="19"/>
      <c r="M7" s="21"/>
      <c r="N7" s="19">
        <f t="shared" si="0"/>
        <v>1057</v>
      </c>
      <c r="O7" s="22">
        <f t="shared" si="1"/>
        <v>15</v>
      </c>
      <c r="P7" s="23">
        <f t="shared" si="5"/>
        <v>1072</v>
      </c>
    </row>
    <row r="8" spans="1:16" ht="16.5" customHeight="1">
      <c r="A8" s="25" t="s">
        <v>12</v>
      </c>
      <c r="B8" s="18">
        <v>366</v>
      </c>
      <c r="C8" s="19">
        <v>1</v>
      </c>
      <c r="D8" s="20">
        <f t="shared" si="2"/>
        <v>367</v>
      </c>
      <c r="E8" s="19">
        <v>78</v>
      </c>
      <c r="F8" s="19">
        <v>0</v>
      </c>
      <c r="G8" s="21">
        <f t="shared" si="3"/>
        <v>78</v>
      </c>
      <c r="H8" s="19">
        <v>681</v>
      </c>
      <c r="I8" s="19">
        <v>11</v>
      </c>
      <c r="J8" s="20">
        <f t="shared" si="4"/>
        <v>692</v>
      </c>
      <c r="K8" s="19"/>
      <c r="L8" s="19"/>
      <c r="M8" s="21"/>
      <c r="N8" s="19">
        <f t="shared" si="0"/>
        <v>1125</v>
      </c>
      <c r="O8" s="22">
        <f t="shared" si="1"/>
        <v>12</v>
      </c>
      <c r="P8" s="23">
        <f t="shared" si="5"/>
        <v>1137</v>
      </c>
    </row>
    <row r="9" spans="1:16" ht="16.5" customHeight="1">
      <c r="A9" s="25" t="s">
        <v>13</v>
      </c>
      <c r="B9" s="18">
        <v>252</v>
      </c>
      <c r="C9" s="19">
        <v>0</v>
      </c>
      <c r="D9" s="20">
        <f t="shared" si="2"/>
        <v>252</v>
      </c>
      <c r="E9" s="19">
        <v>88</v>
      </c>
      <c r="F9" s="19">
        <v>1</v>
      </c>
      <c r="G9" s="21">
        <f t="shared" si="3"/>
        <v>89</v>
      </c>
      <c r="H9" s="19">
        <v>884</v>
      </c>
      <c r="I9" s="19">
        <v>6</v>
      </c>
      <c r="J9" s="20">
        <f t="shared" si="4"/>
        <v>890</v>
      </c>
      <c r="K9" s="19"/>
      <c r="L9" s="19"/>
      <c r="M9" s="21"/>
      <c r="N9" s="19">
        <f t="shared" si="0"/>
        <v>1224</v>
      </c>
      <c r="O9" s="22">
        <f t="shared" si="1"/>
        <v>7</v>
      </c>
      <c r="P9" s="23">
        <f t="shared" si="5"/>
        <v>1231</v>
      </c>
    </row>
    <row r="10" spans="1:16" ht="16.5" customHeight="1">
      <c r="A10" s="24" t="s">
        <v>14</v>
      </c>
      <c r="B10" s="18">
        <f>B11+B12</f>
        <v>352</v>
      </c>
      <c r="C10" s="19">
        <f>C11+C12</f>
        <v>663</v>
      </c>
      <c r="D10" s="20">
        <f t="shared" si="2"/>
        <v>1015</v>
      </c>
      <c r="E10" s="19">
        <f>E11+E12</f>
        <v>217</v>
      </c>
      <c r="F10" s="19">
        <f>F11+F12</f>
        <v>297</v>
      </c>
      <c r="G10" s="21">
        <f t="shared" si="3"/>
        <v>514</v>
      </c>
      <c r="H10" s="18">
        <f>H11+H12</f>
        <v>1195</v>
      </c>
      <c r="I10" s="19">
        <f>I11+I12</f>
        <v>500</v>
      </c>
      <c r="J10" s="20">
        <f t="shared" si="4"/>
        <v>1695</v>
      </c>
      <c r="K10" s="19"/>
      <c r="L10" s="19"/>
      <c r="M10" s="21"/>
      <c r="N10" s="19">
        <f t="shared" si="0"/>
        <v>1764</v>
      </c>
      <c r="O10" s="22">
        <f t="shared" si="1"/>
        <v>1460</v>
      </c>
      <c r="P10" s="23">
        <f t="shared" si="5"/>
        <v>3224</v>
      </c>
    </row>
    <row r="11" spans="1:16" ht="16.5" customHeight="1">
      <c r="A11" s="25" t="s">
        <v>15</v>
      </c>
      <c r="B11" s="18">
        <v>352</v>
      </c>
      <c r="C11" s="19">
        <v>6</v>
      </c>
      <c r="D11" s="20">
        <f t="shared" si="2"/>
        <v>358</v>
      </c>
      <c r="E11" s="19">
        <v>188</v>
      </c>
      <c r="F11" s="19">
        <v>1</v>
      </c>
      <c r="G11" s="21">
        <f t="shared" si="3"/>
        <v>189</v>
      </c>
      <c r="H11" s="19">
        <v>1077</v>
      </c>
      <c r="I11" s="19">
        <v>8</v>
      </c>
      <c r="J11" s="20">
        <f t="shared" si="4"/>
        <v>1085</v>
      </c>
      <c r="K11" s="19"/>
      <c r="L11" s="19"/>
      <c r="M11" s="21"/>
      <c r="N11" s="19">
        <f t="shared" si="0"/>
        <v>1617</v>
      </c>
      <c r="O11" s="22">
        <f t="shared" si="1"/>
        <v>15</v>
      </c>
      <c r="P11" s="23">
        <f t="shared" si="5"/>
        <v>1632</v>
      </c>
    </row>
    <row r="12" spans="1:16" ht="16.5" customHeight="1">
      <c r="A12" s="25" t="s">
        <v>16</v>
      </c>
      <c r="B12" s="18">
        <v>0</v>
      </c>
      <c r="C12" s="19">
        <v>657</v>
      </c>
      <c r="D12" s="20">
        <f t="shared" si="2"/>
        <v>657</v>
      </c>
      <c r="E12" s="19">
        <v>29</v>
      </c>
      <c r="F12" s="19">
        <v>296</v>
      </c>
      <c r="G12" s="21">
        <f t="shared" si="3"/>
        <v>325</v>
      </c>
      <c r="H12" s="19">
        <v>118</v>
      </c>
      <c r="I12" s="19">
        <v>492</v>
      </c>
      <c r="J12" s="20">
        <f t="shared" si="4"/>
        <v>610</v>
      </c>
      <c r="K12" s="19"/>
      <c r="L12" s="19"/>
      <c r="M12" s="21"/>
      <c r="N12" s="19">
        <f t="shared" si="0"/>
        <v>147</v>
      </c>
      <c r="O12" s="22">
        <f t="shared" si="1"/>
        <v>1445</v>
      </c>
      <c r="P12" s="23">
        <f t="shared" si="5"/>
        <v>1592</v>
      </c>
    </row>
    <row r="13" spans="1:16" ht="16.5" customHeight="1">
      <c r="A13" s="26" t="s">
        <v>17</v>
      </c>
      <c r="B13" s="18">
        <v>676</v>
      </c>
      <c r="C13" s="19">
        <v>247</v>
      </c>
      <c r="D13" s="20">
        <f t="shared" si="2"/>
        <v>923</v>
      </c>
      <c r="E13" s="19">
        <v>21</v>
      </c>
      <c r="F13" s="19">
        <v>9</v>
      </c>
      <c r="G13" s="21">
        <f t="shared" si="3"/>
        <v>30</v>
      </c>
      <c r="H13" s="19">
        <v>588</v>
      </c>
      <c r="I13" s="19">
        <v>22</v>
      </c>
      <c r="J13" s="20">
        <f t="shared" si="4"/>
        <v>610</v>
      </c>
      <c r="K13" s="19"/>
      <c r="L13" s="19"/>
      <c r="M13" s="21"/>
      <c r="N13" s="19">
        <f t="shared" si="0"/>
        <v>1285</v>
      </c>
      <c r="O13" s="22">
        <f t="shared" si="1"/>
        <v>278</v>
      </c>
      <c r="P13" s="23">
        <f t="shared" si="5"/>
        <v>1563</v>
      </c>
    </row>
    <row r="14" spans="1:16" ht="16.5" customHeight="1">
      <c r="A14" s="26" t="s">
        <v>18</v>
      </c>
      <c r="B14" s="18">
        <v>12</v>
      </c>
      <c r="C14" s="19">
        <v>1</v>
      </c>
      <c r="D14" s="20">
        <f>B14+C14</f>
        <v>13</v>
      </c>
      <c r="E14" s="19">
        <v>5</v>
      </c>
      <c r="F14" s="19">
        <v>0</v>
      </c>
      <c r="G14" s="21">
        <f>E14+F14</f>
        <v>5</v>
      </c>
      <c r="H14" s="19">
        <v>56</v>
      </c>
      <c r="I14" s="19">
        <v>245</v>
      </c>
      <c r="J14" s="20">
        <f>H14+I14</f>
        <v>301</v>
      </c>
      <c r="K14" s="19"/>
      <c r="L14" s="19"/>
      <c r="M14" s="21"/>
      <c r="N14" s="19">
        <f t="shared" si="0"/>
        <v>73</v>
      </c>
      <c r="O14" s="22">
        <f t="shared" si="1"/>
        <v>246</v>
      </c>
      <c r="P14" s="23">
        <f>N14+O14</f>
        <v>319</v>
      </c>
    </row>
    <row r="15" spans="1:16" ht="16.5" customHeight="1">
      <c r="A15" s="1" t="s">
        <v>19</v>
      </c>
      <c r="B15" s="8">
        <f>SUM(B16:B17)</f>
        <v>4135</v>
      </c>
      <c r="C15" s="8">
        <f>SUM(C16:C17)</f>
        <v>756</v>
      </c>
      <c r="D15" s="4">
        <f>SUM(B15:C15)</f>
        <v>4891</v>
      </c>
      <c r="E15" s="8">
        <f>SUM(E16:E17)</f>
        <v>632</v>
      </c>
      <c r="F15" s="8">
        <f>SUM(F16:F17)</f>
        <v>59</v>
      </c>
      <c r="G15" s="4">
        <f>SUM(E15:F15)</f>
        <v>691</v>
      </c>
      <c r="H15" s="8">
        <v>4915</v>
      </c>
      <c r="I15" s="8">
        <v>198</v>
      </c>
      <c r="J15" s="4">
        <f>SUM(H15:I15)</f>
        <v>5113</v>
      </c>
      <c r="K15" s="8">
        <f>SUM(K16:K17)</f>
        <v>367</v>
      </c>
      <c r="L15" s="8">
        <f>SUM(L16:L17)</f>
        <v>28</v>
      </c>
      <c r="M15" s="39">
        <f>SUM(M16:M17)</f>
        <v>395</v>
      </c>
      <c r="N15" s="8">
        <f>B15+E15+H15+K15</f>
        <v>10049</v>
      </c>
      <c r="O15" s="9">
        <f>C15+F15+I15+L15</f>
        <v>1041</v>
      </c>
      <c r="P15" s="7">
        <f>N15+O15</f>
        <v>11090</v>
      </c>
    </row>
    <row r="16" spans="1:16" ht="16.5" customHeight="1">
      <c r="A16" s="17" t="s">
        <v>21</v>
      </c>
      <c r="B16" s="18">
        <v>26</v>
      </c>
      <c r="C16" s="19"/>
      <c r="D16" s="20">
        <f>SUM(B16:C16)</f>
        <v>26</v>
      </c>
      <c r="E16" s="19">
        <v>14</v>
      </c>
      <c r="F16" s="19"/>
      <c r="G16" s="20">
        <f>SUM(E16:F16)</f>
        <v>14</v>
      </c>
      <c r="H16" s="19">
        <v>29</v>
      </c>
      <c r="I16" s="19">
        <v>1</v>
      </c>
      <c r="J16" s="20">
        <f>SUM(H16:I16)</f>
        <v>30</v>
      </c>
      <c r="K16" s="19">
        <v>38</v>
      </c>
      <c r="L16" s="19"/>
      <c r="M16" s="20">
        <f>SUM(K16:L16)</f>
        <v>38</v>
      </c>
      <c r="N16" s="19">
        <f aca="true" t="shared" si="6" ref="N16:P17">SUM(B16,E16,H16,K16)</f>
        <v>107</v>
      </c>
      <c r="O16" s="19">
        <f t="shared" si="6"/>
        <v>1</v>
      </c>
      <c r="P16" s="40">
        <f t="shared" si="6"/>
        <v>108</v>
      </c>
    </row>
    <row r="17" spans="1:16" ht="16.5" customHeight="1">
      <c r="A17" s="17" t="s">
        <v>22</v>
      </c>
      <c r="B17" s="18">
        <v>4109</v>
      </c>
      <c r="C17" s="19">
        <v>756</v>
      </c>
      <c r="D17" s="20">
        <f>SUM(B17:C17)</f>
        <v>4865</v>
      </c>
      <c r="E17" s="19">
        <v>618</v>
      </c>
      <c r="F17" s="19">
        <v>59</v>
      </c>
      <c r="G17" s="20">
        <f>SUM(E17:F17)</f>
        <v>677</v>
      </c>
      <c r="H17" s="19">
        <v>4886</v>
      </c>
      <c r="I17" s="19">
        <v>197</v>
      </c>
      <c r="J17" s="20">
        <f>SUM(H17:I17)</f>
        <v>5083</v>
      </c>
      <c r="K17" s="19">
        <v>329</v>
      </c>
      <c r="L17" s="19">
        <v>28</v>
      </c>
      <c r="M17" s="20">
        <f>SUM(K17:L17)</f>
        <v>357</v>
      </c>
      <c r="N17" s="19">
        <f t="shared" si="6"/>
        <v>9942</v>
      </c>
      <c r="O17" s="19">
        <f t="shared" si="6"/>
        <v>1040</v>
      </c>
      <c r="P17" s="41">
        <f t="shared" si="6"/>
        <v>10982</v>
      </c>
    </row>
    <row r="18" spans="1:16" ht="16.5" customHeight="1">
      <c r="A18" s="32" t="s">
        <v>20</v>
      </c>
      <c r="B18" s="33">
        <f>B4+B15</f>
        <v>6243</v>
      </c>
      <c r="C18" s="34">
        <f>C4+C15</f>
        <v>1671</v>
      </c>
      <c r="D18" s="35">
        <f>B18+C18</f>
        <v>7914</v>
      </c>
      <c r="E18" s="34">
        <f aca="true" t="shared" si="7" ref="E18:M18">E4+E15</f>
        <v>1120</v>
      </c>
      <c r="F18" s="34">
        <f t="shared" si="7"/>
        <v>367</v>
      </c>
      <c r="G18" s="36">
        <f t="shared" si="7"/>
        <v>1487</v>
      </c>
      <c r="H18" s="34">
        <f t="shared" si="7"/>
        <v>8847</v>
      </c>
      <c r="I18" s="34">
        <f t="shared" si="7"/>
        <v>993</v>
      </c>
      <c r="J18" s="36">
        <f t="shared" si="7"/>
        <v>9840</v>
      </c>
      <c r="K18" s="34">
        <f t="shared" si="7"/>
        <v>367</v>
      </c>
      <c r="L18" s="34">
        <f t="shared" si="7"/>
        <v>28</v>
      </c>
      <c r="M18" s="36">
        <f t="shared" si="7"/>
        <v>395</v>
      </c>
      <c r="N18" s="34">
        <f>B18+E18+H18+K18</f>
        <v>16577</v>
      </c>
      <c r="O18" s="37">
        <f>C18+F18+I18+L18</f>
        <v>3059</v>
      </c>
      <c r="P18" s="38">
        <f>N18+O18</f>
        <v>19636</v>
      </c>
    </row>
    <row r="19" spans="2:13" ht="12.75">
      <c r="B19" s="27"/>
      <c r="C19" s="11"/>
      <c r="D19" s="11"/>
      <c r="F19" s="27"/>
      <c r="G19" s="27"/>
      <c r="I19" s="27"/>
      <c r="J19" s="27"/>
      <c r="L19" s="11"/>
      <c r="M19" s="11"/>
    </row>
    <row r="20" spans="2:16" ht="12.75">
      <c r="B20" s="28"/>
      <c r="P20" s="29"/>
    </row>
    <row r="21" ht="12.75">
      <c r="B21" s="28"/>
    </row>
    <row r="22" spans="1:2" ht="12.75">
      <c r="A22" s="30"/>
      <c r="B22" s="28"/>
    </row>
  </sheetData>
  <sheetProtection/>
  <mergeCells count="5">
    <mergeCell ref="K2:M2"/>
    <mergeCell ref="N2:P2"/>
    <mergeCell ref="B2:D2"/>
    <mergeCell ref="E2:G2"/>
    <mergeCell ref="H2:J2"/>
  </mergeCells>
  <printOptions gridLines="1"/>
  <pageMargins left="0.7" right="0.7" top="0.75" bottom="0.75" header="0.3" footer="0.3"/>
  <pageSetup fitToHeight="1" fitToWidth="1" horizontalDpi="600" verticalDpi="600" orientation="landscape" paperSize="5"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Taylor</dc:creator>
  <cp:keywords/>
  <dc:description/>
  <cp:lastModifiedBy>Ryan Allred</cp:lastModifiedBy>
  <cp:lastPrinted>2015-04-27T13:51:33Z</cp:lastPrinted>
  <dcterms:created xsi:type="dcterms:W3CDTF">2014-05-12T22:43:46Z</dcterms:created>
  <dcterms:modified xsi:type="dcterms:W3CDTF">2015-06-11T17:07:02Z</dcterms:modified>
  <cp:category/>
  <cp:version/>
  <cp:contentType/>
  <cp:contentStatus/>
</cp:coreProperties>
</file>