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get and Finance\Institutional Research\Web Material\Degrees\"/>
    </mc:Choice>
  </mc:AlternateContent>
  <xr:revisionPtr revIDLastSave="0" documentId="13_ncr:1_{95E1F5F5-5386-4020-A440-EFEA946E65E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historical trend" sheetId="1" r:id="rId1"/>
    <sheet name="Chart1" sheetId="4" r:id="rId2"/>
    <sheet name="Chart2" sheetId="6" r:id="rId3"/>
    <sheet name="Chart3" sheetId="5" r:id="rId4"/>
  </sheets>
  <definedNames>
    <definedName name="_xlnm.Print_Area" localSheetId="0">'historical trend'!$A$1:$AE$56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87" i="1" l="1"/>
  <c r="AD86" i="1"/>
  <c r="AD85" i="1"/>
  <c r="AD84" i="1"/>
  <c r="AD81" i="1"/>
  <c r="AD80" i="1"/>
  <c r="AD79" i="1"/>
  <c r="AD78" i="1"/>
  <c r="AD75" i="1"/>
  <c r="AD74" i="1"/>
  <c r="AD72" i="1"/>
  <c r="AD50" i="1"/>
  <c r="AD88" i="1" s="1"/>
  <c r="AD44" i="1"/>
  <c r="AD38" i="1"/>
  <c r="AD73" i="1" s="1"/>
  <c r="AD32" i="1"/>
  <c r="AD26" i="1"/>
  <c r="AD15" i="1"/>
  <c r="AD9" i="1"/>
  <c r="AD67" i="1" s="1"/>
  <c r="AC87" i="1"/>
  <c r="AC86" i="1"/>
  <c r="AC85" i="1"/>
  <c r="AC84" i="1"/>
  <c r="AC81" i="1"/>
  <c r="AC80" i="1"/>
  <c r="AC79" i="1"/>
  <c r="AC78" i="1"/>
  <c r="AC50" i="1"/>
  <c r="AC44" i="1"/>
  <c r="AC38" i="1"/>
  <c r="AC74" i="1" s="1"/>
  <c r="AC32" i="1"/>
  <c r="AC26" i="1"/>
  <c r="AC15" i="1"/>
  <c r="AC9" i="1"/>
  <c r="AC60" i="1" s="1"/>
  <c r="AD82" i="1" l="1"/>
  <c r="AD63" i="1"/>
  <c r="AD68" i="1"/>
  <c r="AD69" i="1"/>
  <c r="AD76" i="1"/>
  <c r="AD60" i="1"/>
  <c r="AD61" i="1"/>
  <c r="AD62" i="1"/>
  <c r="AC69" i="1"/>
  <c r="AD66" i="1"/>
  <c r="AD70" i="1" s="1"/>
  <c r="AC88" i="1"/>
  <c r="AC82" i="1"/>
  <c r="AC66" i="1"/>
  <c r="AC68" i="1"/>
  <c r="AC63" i="1"/>
  <c r="AC73" i="1"/>
  <c r="AC75" i="1"/>
  <c r="AC72" i="1"/>
  <c r="AC61" i="1"/>
  <c r="AC62" i="1"/>
  <c r="AC67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E78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E79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E80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E81" i="1"/>
  <c r="B79" i="1"/>
  <c r="B80" i="1"/>
  <c r="B81" i="1"/>
  <c r="B78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E84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E85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E86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E87" i="1"/>
  <c r="B87" i="1"/>
  <c r="B86" i="1"/>
  <c r="B85" i="1"/>
  <c r="B84" i="1"/>
  <c r="A69" i="1"/>
  <c r="A68" i="1"/>
  <c r="A67" i="1"/>
  <c r="A66" i="1"/>
  <c r="AD64" i="1" l="1"/>
  <c r="AC70" i="1"/>
  <c r="AC64" i="1"/>
  <c r="AC76" i="1"/>
  <c r="AB50" i="1"/>
  <c r="AB44" i="1"/>
  <c r="AB38" i="1"/>
  <c r="AB32" i="1"/>
  <c r="AB26" i="1"/>
  <c r="AB15" i="1"/>
  <c r="AB9" i="1"/>
  <c r="AB68" i="1" l="1"/>
  <c r="AB72" i="1"/>
  <c r="AB73" i="1"/>
  <c r="AB74" i="1"/>
  <c r="AB75" i="1"/>
  <c r="AB76" i="1" s="1"/>
  <c r="AB82" i="1"/>
  <c r="AB88" i="1"/>
  <c r="AB67" i="1"/>
  <c r="AB60" i="1"/>
  <c r="AB63" i="1"/>
  <c r="AB61" i="1"/>
  <c r="AB62" i="1"/>
  <c r="AB69" i="1"/>
  <c r="AB66" i="1"/>
  <c r="AA50" i="1"/>
  <c r="AA44" i="1"/>
  <c r="AA38" i="1"/>
  <c r="AA32" i="1"/>
  <c r="AA26" i="1"/>
  <c r="AA15" i="1"/>
  <c r="AA9" i="1"/>
  <c r="AA72" i="1" l="1"/>
  <c r="AA73" i="1"/>
  <c r="AA74" i="1"/>
  <c r="AA75" i="1"/>
  <c r="AA82" i="1"/>
  <c r="AA88" i="1"/>
  <c r="AB70" i="1"/>
  <c r="AA60" i="1"/>
  <c r="AA63" i="1"/>
  <c r="AA67" i="1"/>
  <c r="AA61" i="1"/>
  <c r="AA62" i="1"/>
  <c r="AA64" i="1" s="1"/>
  <c r="AA66" i="1"/>
  <c r="AA68" i="1"/>
  <c r="AA69" i="1"/>
  <c r="AB64" i="1"/>
  <c r="Z50" i="1"/>
  <c r="Z44" i="1"/>
  <c r="Z38" i="1"/>
  <c r="Z32" i="1"/>
  <c r="Z26" i="1"/>
  <c r="Z15" i="1"/>
  <c r="Z9" i="1"/>
  <c r="AA76" i="1" l="1"/>
  <c r="Z66" i="1"/>
  <c r="Z72" i="1"/>
  <c r="Z73" i="1"/>
  <c r="Z74" i="1"/>
  <c r="Z75" i="1"/>
  <c r="Z82" i="1"/>
  <c r="Z88" i="1"/>
  <c r="Z63" i="1"/>
  <c r="Z61" i="1"/>
  <c r="Z67" i="1"/>
  <c r="Z60" i="1"/>
  <c r="Z62" i="1"/>
  <c r="Z68" i="1"/>
  <c r="Z69" i="1"/>
  <c r="AA70" i="1"/>
  <c r="Y50" i="1"/>
  <c r="Y44" i="1"/>
  <c r="Y38" i="1"/>
  <c r="Y32" i="1"/>
  <c r="Y26" i="1"/>
  <c r="Y15" i="1"/>
  <c r="Y9" i="1"/>
  <c r="Z70" i="1" l="1"/>
  <c r="Z64" i="1"/>
  <c r="Y72" i="1"/>
  <c r="Y73" i="1"/>
  <c r="Y74" i="1"/>
  <c r="Y75" i="1"/>
  <c r="Y82" i="1"/>
  <c r="Y88" i="1"/>
  <c r="Z76" i="1"/>
  <c r="Y61" i="1"/>
  <c r="Y62" i="1"/>
  <c r="Y67" i="1"/>
  <c r="Y63" i="1"/>
  <c r="Y60" i="1"/>
  <c r="Y68" i="1"/>
  <c r="Y69" i="1"/>
  <c r="Y66" i="1"/>
  <c r="X50" i="1"/>
  <c r="X44" i="1"/>
  <c r="X38" i="1"/>
  <c r="X32" i="1"/>
  <c r="X26" i="1"/>
  <c r="X15" i="1"/>
  <c r="X9" i="1"/>
  <c r="Y76" i="1" l="1"/>
  <c r="Y64" i="1"/>
  <c r="X72" i="1"/>
  <c r="X73" i="1"/>
  <c r="X74" i="1"/>
  <c r="X75" i="1"/>
  <c r="X82" i="1"/>
  <c r="X88" i="1"/>
  <c r="Y70" i="1"/>
  <c r="X61" i="1"/>
  <c r="X62" i="1"/>
  <c r="X60" i="1"/>
  <c r="X67" i="1"/>
  <c r="X63" i="1"/>
  <c r="X66" i="1"/>
  <c r="X68" i="1"/>
  <c r="X69" i="1"/>
  <c r="AE32" i="1"/>
  <c r="AE26" i="1"/>
  <c r="AE15" i="1"/>
  <c r="AE50" i="1"/>
  <c r="AE44" i="1"/>
  <c r="AE38" i="1"/>
  <c r="AE9" i="1"/>
  <c r="W32" i="1"/>
  <c r="W26" i="1"/>
  <c r="W15" i="1"/>
  <c r="W50" i="1"/>
  <c r="W44" i="1"/>
  <c r="W38" i="1"/>
  <c r="W9" i="1"/>
  <c r="W69" i="1" l="1"/>
  <c r="X64" i="1"/>
  <c r="W72" i="1"/>
  <c r="W73" i="1"/>
  <c r="W74" i="1"/>
  <c r="W75" i="1"/>
  <c r="W82" i="1"/>
  <c r="W88" i="1"/>
  <c r="X76" i="1"/>
  <c r="AE73" i="1"/>
  <c r="AE88" i="1"/>
  <c r="AE74" i="1"/>
  <c r="AE82" i="1"/>
  <c r="AE72" i="1"/>
  <c r="AE75" i="1"/>
  <c r="AE68" i="1"/>
  <c r="AE62" i="1"/>
  <c r="AE67" i="1"/>
  <c r="AE60" i="1"/>
  <c r="AE61" i="1"/>
  <c r="AE63" i="1"/>
  <c r="W62" i="1"/>
  <c r="W63" i="1"/>
  <c r="W67" i="1"/>
  <c r="W60" i="1"/>
  <c r="W61" i="1"/>
  <c r="X70" i="1"/>
  <c r="AE66" i="1"/>
  <c r="W66" i="1"/>
  <c r="W68" i="1"/>
  <c r="AE69" i="1"/>
  <c r="V32" i="1"/>
  <c r="V26" i="1"/>
  <c r="V15" i="1"/>
  <c r="V50" i="1"/>
  <c r="V44" i="1"/>
  <c r="V38" i="1"/>
  <c r="V9" i="1"/>
  <c r="V73" i="1" l="1"/>
  <c r="V74" i="1"/>
  <c r="V75" i="1"/>
  <c r="V72" i="1"/>
  <c r="V82" i="1"/>
  <c r="V88" i="1"/>
  <c r="V69" i="1"/>
  <c r="W76" i="1"/>
  <c r="AE76" i="1"/>
  <c r="V67" i="1"/>
  <c r="V62" i="1"/>
  <c r="V60" i="1"/>
  <c r="V63" i="1"/>
  <c r="V61" i="1"/>
  <c r="AE70" i="1"/>
  <c r="W70" i="1"/>
  <c r="V66" i="1"/>
  <c r="AE64" i="1"/>
  <c r="V68" i="1"/>
  <c r="W64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B67" i="1" s="1"/>
  <c r="V76" i="1" l="1"/>
  <c r="V70" i="1"/>
  <c r="R63" i="1"/>
  <c r="R61" i="1"/>
  <c r="R62" i="1"/>
  <c r="R67" i="1"/>
  <c r="R60" i="1"/>
  <c r="S60" i="1"/>
  <c r="S63" i="1"/>
  <c r="S61" i="1"/>
  <c r="S62" i="1"/>
  <c r="S67" i="1"/>
  <c r="E62" i="1"/>
  <c r="E67" i="1"/>
  <c r="E60" i="1"/>
  <c r="E63" i="1"/>
  <c r="E61" i="1"/>
  <c r="Q60" i="1"/>
  <c r="Q61" i="1"/>
  <c r="Q67" i="1"/>
  <c r="Q62" i="1"/>
  <c r="Q63" i="1"/>
  <c r="I67" i="1"/>
  <c r="I61" i="1"/>
  <c r="I62" i="1"/>
  <c r="I60" i="1"/>
  <c r="I63" i="1"/>
  <c r="C60" i="1"/>
  <c r="C62" i="1"/>
  <c r="C63" i="1"/>
  <c r="C61" i="1"/>
  <c r="C67" i="1"/>
  <c r="K60" i="1"/>
  <c r="K63" i="1"/>
  <c r="K62" i="1"/>
  <c r="K61" i="1"/>
  <c r="K67" i="1"/>
  <c r="D67" i="1"/>
  <c r="D60" i="1"/>
  <c r="D63" i="1"/>
  <c r="D61" i="1"/>
  <c r="D62" i="1"/>
  <c r="T67" i="1"/>
  <c r="T60" i="1"/>
  <c r="T63" i="1"/>
  <c r="T61" i="1"/>
  <c r="T62" i="1"/>
  <c r="U62" i="1"/>
  <c r="U60" i="1"/>
  <c r="U67" i="1"/>
  <c r="U63" i="1"/>
  <c r="U61" i="1"/>
  <c r="J63" i="1"/>
  <c r="J67" i="1"/>
  <c r="J62" i="1"/>
  <c r="J61" i="1"/>
  <c r="J60" i="1"/>
  <c r="L67" i="1"/>
  <c r="L63" i="1"/>
  <c r="L60" i="1"/>
  <c r="L61" i="1"/>
  <c r="L62" i="1"/>
  <c r="M62" i="1"/>
  <c r="M63" i="1"/>
  <c r="M67" i="1"/>
  <c r="M60" i="1"/>
  <c r="M61" i="1"/>
  <c r="F62" i="1"/>
  <c r="F67" i="1"/>
  <c r="F61" i="1"/>
  <c r="F60" i="1"/>
  <c r="F63" i="1"/>
  <c r="N62" i="1"/>
  <c r="N60" i="1"/>
  <c r="N63" i="1"/>
  <c r="N61" i="1"/>
  <c r="N67" i="1"/>
  <c r="V64" i="1"/>
  <c r="G67" i="1"/>
  <c r="G60" i="1"/>
  <c r="G63" i="1"/>
  <c r="G61" i="1"/>
  <c r="G62" i="1"/>
  <c r="O63" i="1"/>
  <c r="O62" i="1"/>
  <c r="O60" i="1"/>
  <c r="O61" i="1"/>
  <c r="O67" i="1"/>
  <c r="H61" i="1"/>
  <c r="H63" i="1"/>
  <c r="H62" i="1"/>
  <c r="H67" i="1"/>
  <c r="H60" i="1"/>
  <c r="P61" i="1"/>
  <c r="P62" i="1"/>
  <c r="P60" i="1"/>
  <c r="P63" i="1"/>
  <c r="P67" i="1"/>
  <c r="B60" i="1"/>
  <c r="B61" i="1"/>
  <c r="B62" i="1"/>
  <c r="B63" i="1"/>
  <c r="U32" i="1"/>
  <c r="U69" i="1" s="1"/>
  <c r="T32" i="1"/>
  <c r="T69" i="1" s="1"/>
  <c r="S32" i="1"/>
  <c r="S69" i="1" s="1"/>
  <c r="R32" i="1"/>
  <c r="R69" i="1" s="1"/>
  <c r="Q32" i="1"/>
  <c r="Q69" i="1" s="1"/>
  <c r="P32" i="1"/>
  <c r="P69" i="1" s="1"/>
  <c r="O32" i="1"/>
  <c r="O69" i="1" s="1"/>
  <c r="N32" i="1"/>
  <c r="N69" i="1" s="1"/>
  <c r="M32" i="1"/>
  <c r="M69" i="1" s="1"/>
  <c r="L32" i="1"/>
  <c r="L69" i="1" s="1"/>
  <c r="K32" i="1"/>
  <c r="K69" i="1" s="1"/>
  <c r="J32" i="1"/>
  <c r="J69" i="1" s="1"/>
  <c r="I32" i="1"/>
  <c r="I69" i="1" s="1"/>
  <c r="H32" i="1"/>
  <c r="H69" i="1" s="1"/>
  <c r="G32" i="1"/>
  <c r="G69" i="1" s="1"/>
  <c r="F32" i="1"/>
  <c r="F69" i="1" s="1"/>
  <c r="E32" i="1"/>
  <c r="E69" i="1" s="1"/>
  <c r="D32" i="1"/>
  <c r="D69" i="1" s="1"/>
  <c r="C32" i="1"/>
  <c r="C69" i="1" s="1"/>
  <c r="B32" i="1"/>
  <c r="B69" i="1" s="1"/>
  <c r="U26" i="1"/>
  <c r="U68" i="1" s="1"/>
  <c r="T26" i="1"/>
  <c r="T68" i="1" s="1"/>
  <c r="S26" i="1"/>
  <c r="S68" i="1" s="1"/>
  <c r="R26" i="1"/>
  <c r="R68" i="1" s="1"/>
  <c r="Q26" i="1"/>
  <c r="Q68" i="1" s="1"/>
  <c r="P26" i="1"/>
  <c r="P68" i="1" s="1"/>
  <c r="O26" i="1"/>
  <c r="O68" i="1" s="1"/>
  <c r="N26" i="1"/>
  <c r="N68" i="1" s="1"/>
  <c r="M26" i="1"/>
  <c r="M68" i="1" s="1"/>
  <c r="L26" i="1"/>
  <c r="L68" i="1" s="1"/>
  <c r="K26" i="1"/>
  <c r="K68" i="1" s="1"/>
  <c r="J26" i="1"/>
  <c r="J68" i="1" s="1"/>
  <c r="I26" i="1"/>
  <c r="I68" i="1" s="1"/>
  <c r="H26" i="1"/>
  <c r="H68" i="1" s="1"/>
  <c r="G26" i="1"/>
  <c r="G68" i="1" s="1"/>
  <c r="F26" i="1"/>
  <c r="F68" i="1" s="1"/>
  <c r="E26" i="1"/>
  <c r="E68" i="1" s="1"/>
  <c r="D26" i="1"/>
  <c r="D68" i="1" s="1"/>
  <c r="C26" i="1"/>
  <c r="C68" i="1" s="1"/>
  <c r="B26" i="1"/>
  <c r="B68" i="1" s="1"/>
  <c r="U15" i="1"/>
  <c r="U66" i="1" s="1"/>
  <c r="T15" i="1"/>
  <c r="T66" i="1" s="1"/>
  <c r="S15" i="1"/>
  <c r="S66" i="1" s="1"/>
  <c r="R15" i="1"/>
  <c r="R66" i="1" s="1"/>
  <c r="Q15" i="1"/>
  <c r="Q66" i="1" s="1"/>
  <c r="P15" i="1"/>
  <c r="P66" i="1" s="1"/>
  <c r="O15" i="1"/>
  <c r="O66" i="1" s="1"/>
  <c r="N15" i="1"/>
  <c r="N66" i="1" s="1"/>
  <c r="M15" i="1"/>
  <c r="M66" i="1" s="1"/>
  <c r="L15" i="1"/>
  <c r="L66" i="1" s="1"/>
  <c r="K15" i="1"/>
  <c r="K66" i="1" s="1"/>
  <c r="J15" i="1"/>
  <c r="J66" i="1" s="1"/>
  <c r="I15" i="1"/>
  <c r="I66" i="1" s="1"/>
  <c r="H15" i="1"/>
  <c r="H66" i="1" s="1"/>
  <c r="H70" i="1" s="1"/>
  <c r="G15" i="1"/>
  <c r="G66" i="1" s="1"/>
  <c r="F15" i="1"/>
  <c r="F66" i="1" s="1"/>
  <c r="E15" i="1"/>
  <c r="E66" i="1" s="1"/>
  <c r="D15" i="1"/>
  <c r="D66" i="1" s="1"/>
  <c r="C15" i="1"/>
  <c r="C66" i="1" s="1"/>
  <c r="B15" i="1"/>
  <c r="B66" i="1" s="1"/>
  <c r="U44" i="1"/>
  <c r="T44" i="1"/>
  <c r="T82" i="1" s="1"/>
  <c r="S44" i="1"/>
  <c r="S82" i="1" s="1"/>
  <c r="R44" i="1"/>
  <c r="Q44" i="1"/>
  <c r="P44" i="1"/>
  <c r="O44" i="1"/>
  <c r="N44" i="1"/>
  <c r="M44" i="1"/>
  <c r="L44" i="1"/>
  <c r="K44" i="1"/>
  <c r="J44" i="1"/>
  <c r="I44" i="1"/>
  <c r="I82" i="1" s="1"/>
  <c r="H44" i="1"/>
  <c r="H82" i="1" s="1"/>
  <c r="G44" i="1"/>
  <c r="G82" i="1" s="1"/>
  <c r="F44" i="1"/>
  <c r="F82" i="1" s="1"/>
  <c r="E44" i="1"/>
  <c r="E82" i="1" s="1"/>
  <c r="D44" i="1"/>
  <c r="D82" i="1" s="1"/>
  <c r="C44" i="1"/>
  <c r="B44" i="1"/>
  <c r="F50" i="1"/>
  <c r="E50" i="1"/>
  <c r="D50" i="1"/>
  <c r="C50" i="1"/>
  <c r="B50" i="1"/>
  <c r="F38" i="1"/>
  <c r="E38" i="1"/>
  <c r="D38" i="1"/>
  <c r="C38" i="1"/>
  <c r="B38" i="1"/>
  <c r="U38" i="1"/>
  <c r="U50" i="1"/>
  <c r="U88" i="1" s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G50" i="1"/>
  <c r="G88" i="1" s="1"/>
  <c r="H50" i="1"/>
  <c r="H88" i="1" s="1"/>
  <c r="I50" i="1"/>
  <c r="I88" i="1" s="1"/>
  <c r="J50" i="1"/>
  <c r="J88" i="1" s="1"/>
  <c r="K50" i="1"/>
  <c r="K88" i="1" s="1"/>
  <c r="L50" i="1"/>
  <c r="L88" i="1" s="1"/>
  <c r="M50" i="1"/>
  <c r="M88" i="1" s="1"/>
  <c r="N50" i="1"/>
  <c r="N88" i="1" s="1"/>
  <c r="O50" i="1"/>
  <c r="P50" i="1"/>
  <c r="Q50" i="1"/>
  <c r="R50" i="1"/>
  <c r="S50" i="1"/>
  <c r="S88" i="1" s="1"/>
  <c r="T50" i="1"/>
  <c r="T88" i="1" s="1"/>
  <c r="B82" i="1" l="1"/>
  <c r="N82" i="1"/>
  <c r="N64" i="1"/>
  <c r="I64" i="1"/>
  <c r="P88" i="1"/>
  <c r="R70" i="1"/>
  <c r="O88" i="1"/>
  <c r="C82" i="1"/>
  <c r="O82" i="1"/>
  <c r="K70" i="1"/>
  <c r="U64" i="1"/>
  <c r="R75" i="1"/>
  <c r="R74" i="1"/>
  <c r="R72" i="1"/>
  <c r="R73" i="1"/>
  <c r="Q75" i="1"/>
  <c r="Q74" i="1"/>
  <c r="Q72" i="1"/>
  <c r="Q73" i="1"/>
  <c r="U73" i="1"/>
  <c r="U74" i="1"/>
  <c r="U75" i="1"/>
  <c r="U72" i="1"/>
  <c r="P72" i="1"/>
  <c r="P75" i="1"/>
  <c r="P73" i="1"/>
  <c r="P74" i="1"/>
  <c r="B72" i="1"/>
  <c r="B73" i="1"/>
  <c r="B74" i="1"/>
  <c r="B75" i="1"/>
  <c r="P82" i="1"/>
  <c r="O72" i="1"/>
  <c r="O75" i="1"/>
  <c r="O73" i="1"/>
  <c r="O74" i="1"/>
  <c r="C72" i="1"/>
  <c r="C73" i="1"/>
  <c r="C74" i="1"/>
  <c r="C75" i="1"/>
  <c r="Q82" i="1"/>
  <c r="F64" i="1"/>
  <c r="N72" i="1"/>
  <c r="N73" i="1"/>
  <c r="N74" i="1"/>
  <c r="N75" i="1"/>
  <c r="D72" i="1"/>
  <c r="D73" i="1"/>
  <c r="D74" i="1"/>
  <c r="D75" i="1"/>
  <c r="R82" i="1"/>
  <c r="J70" i="1"/>
  <c r="M72" i="1"/>
  <c r="M73" i="1"/>
  <c r="M74" i="1"/>
  <c r="M75" i="1"/>
  <c r="E75" i="1"/>
  <c r="E72" i="1"/>
  <c r="E73" i="1"/>
  <c r="E74" i="1"/>
  <c r="E76" i="1" s="1"/>
  <c r="L72" i="1"/>
  <c r="L73" i="1"/>
  <c r="L74" i="1"/>
  <c r="L75" i="1"/>
  <c r="F75" i="1"/>
  <c r="F72" i="1"/>
  <c r="F73" i="1"/>
  <c r="F74" i="1"/>
  <c r="K72" i="1"/>
  <c r="K73" i="1"/>
  <c r="K74" i="1"/>
  <c r="K75" i="1"/>
  <c r="B88" i="1"/>
  <c r="U82" i="1"/>
  <c r="M70" i="1"/>
  <c r="J64" i="1"/>
  <c r="J73" i="1"/>
  <c r="J74" i="1"/>
  <c r="J75" i="1"/>
  <c r="J72" i="1"/>
  <c r="C88" i="1"/>
  <c r="J82" i="1"/>
  <c r="B70" i="1"/>
  <c r="M64" i="1"/>
  <c r="Q64" i="1"/>
  <c r="I73" i="1"/>
  <c r="I74" i="1"/>
  <c r="I75" i="1"/>
  <c r="I72" i="1"/>
  <c r="D88" i="1"/>
  <c r="K82" i="1"/>
  <c r="R88" i="1"/>
  <c r="T74" i="1"/>
  <c r="T75" i="1"/>
  <c r="T73" i="1"/>
  <c r="T72" i="1"/>
  <c r="H74" i="1"/>
  <c r="H75" i="1"/>
  <c r="H72" i="1"/>
  <c r="H73" i="1"/>
  <c r="E88" i="1"/>
  <c r="L82" i="1"/>
  <c r="Q88" i="1"/>
  <c r="S74" i="1"/>
  <c r="S75" i="1"/>
  <c r="S73" i="1"/>
  <c r="S72" i="1"/>
  <c r="S76" i="1" s="1"/>
  <c r="G74" i="1"/>
  <c r="G75" i="1"/>
  <c r="G72" i="1"/>
  <c r="G73" i="1"/>
  <c r="F88" i="1"/>
  <c r="M82" i="1"/>
  <c r="E70" i="1"/>
  <c r="E64" i="1"/>
  <c r="P64" i="1"/>
  <c r="G64" i="1"/>
  <c r="D64" i="1"/>
  <c r="F70" i="1"/>
  <c r="N70" i="1"/>
  <c r="O64" i="1"/>
  <c r="S70" i="1"/>
  <c r="H64" i="1"/>
  <c r="C64" i="1"/>
  <c r="R64" i="1"/>
  <c r="O70" i="1"/>
  <c r="P70" i="1"/>
  <c r="D70" i="1"/>
  <c r="L70" i="1"/>
  <c r="T70" i="1"/>
  <c r="L64" i="1"/>
  <c r="T64" i="1"/>
  <c r="U70" i="1"/>
  <c r="G70" i="1"/>
  <c r="C70" i="1"/>
  <c r="I70" i="1"/>
  <c r="Q70" i="1"/>
  <c r="B64" i="1"/>
  <c r="K64" i="1"/>
  <c r="S64" i="1"/>
  <c r="H76" i="1" l="1"/>
  <c r="L76" i="1"/>
  <c r="I76" i="1"/>
  <c r="T76" i="1"/>
  <c r="K76" i="1"/>
  <c r="O76" i="1"/>
  <c r="U76" i="1"/>
  <c r="N76" i="1"/>
  <c r="F76" i="1"/>
  <c r="M76" i="1"/>
  <c r="Q76" i="1"/>
  <c r="J76" i="1"/>
  <c r="B76" i="1"/>
  <c r="R76" i="1"/>
  <c r="G76" i="1"/>
  <c r="D76" i="1"/>
  <c r="P76" i="1"/>
  <c r="C76" i="1"/>
</calcChain>
</file>

<file path=xl/sharedStrings.xml><?xml version="1.0" encoding="utf-8"?>
<sst xmlns="http://schemas.openxmlformats.org/spreadsheetml/2006/main" count="139" uniqueCount="53">
  <si>
    <t>Anschutz</t>
  </si>
  <si>
    <t>Denver</t>
  </si>
  <si>
    <t>Colorado Springs</t>
  </si>
  <si>
    <t>Boulder</t>
  </si>
  <si>
    <t>FY 2002</t>
  </si>
  <si>
    <t>FY 2001</t>
  </si>
  <si>
    <t>FY 2000</t>
  </si>
  <si>
    <t>FY 2013</t>
  </si>
  <si>
    <t>FY 2012</t>
  </si>
  <si>
    <t>FY 2011</t>
  </si>
  <si>
    <t>FY 2010</t>
  </si>
  <si>
    <t>FY 2009</t>
  </si>
  <si>
    <t>FY 2008</t>
  </si>
  <si>
    <t>FY 2007</t>
  </si>
  <si>
    <t>FY 2006</t>
  </si>
  <si>
    <t>FY 2005</t>
  </si>
  <si>
    <t>FY 2004</t>
  </si>
  <si>
    <t>FY 2003</t>
  </si>
  <si>
    <t>CU Total</t>
  </si>
  <si>
    <t>FY 2014</t>
  </si>
  <si>
    <t>University of Colorado Degrees Awarded</t>
  </si>
  <si>
    <t>FY 1995</t>
  </si>
  <si>
    <t>FY 1996</t>
  </si>
  <si>
    <t>FY 1997</t>
  </si>
  <si>
    <t>FY 1998</t>
  </si>
  <si>
    <t>FY 1999</t>
  </si>
  <si>
    <t>Bachelor degrees specified by degree level "21"</t>
  </si>
  <si>
    <t>Minority count excludes white non-hispanic, non-resident alien, and unknown race/ethnicity</t>
  </si>
  <si>
    <t>All Degrees Awarded</t>
  </si>
  <si>
    <t>by Residents*</t>
  </si>
  <si>
    <t>FY 2015</t>
  </si>
  <si>
    <t>FY 2016</t>
  </si>
  <si>
    <t>FY 2017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</si>
  <si>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Compiled by University of Colorado System Office Institutional Research</t>
    </r>
  </si>
  <si>
    <t>* Graduates receiving multiple bachelor degrees for double/multiple majors are counted once for their primary major; Reporting in multiple majors (Major Level) began in FY 2008</t>
  </si>
  <si>
    <t>Bachelor Degrees</t>
  </si>
  <si>
    <t>Masters &amp; Specialist Degrees</t>
  </si>
  <si>
    <t>Degree Recipients*</t>
  </si>
  <si>
    <t>Doctorate Degrees (Research &amp; Professional)</t>
  </si>
  <si>
    <t>FY 2018</t>
  </si>
  <si>
    <t>FY 2019</t>
  </si>
  <si>
    <t>FY 2020</t>
  </si>
  <si>
    <t>FY 2021</t>
  </si>
  <si>
    <t>Students of Color*</t>
  </si>
  <si>
    <t>FY 2022</t>
  </si>
  <si>
    <t>Degree Level</t>
  </si>
  <si>
    <t>by Residents* (Percentage of degree recipients)</t>
  </si>
  <si>
    <t>Students of Color* (Percentage of degree recipients)</t>
  </si>
  <si>
    <t>FY 2023</t>
  </si>
  <si>
    <t>Certificates</t>
  </si>
  <si>
    <t>FY 2024</t>
  </si>
  <si>
    <t>Associates</t>
  </si>
  <si>
    <t>Updated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</si>
</sst>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[$$-409]#,##0.0_);\([$$-409]#,##0.0\)"/>
    <numFmt numFmtId="167" formatCode="&quot;$&quot;#,##0"/>
  </numFmts>
  <fonts count="14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4"/>
      <color theme="3" tint="0.3999755851924192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/>
    <xf numFmtId="0" fontId="7" fillId="0" borderId="0" xfId="0" applyFont="1"/>
    <xf numFmtId="165" fontId="6" fillId="0" borderId="0" xfId="1" applyNumberFormat="1" applyFont="1"/>
    <xf numFmtId="0" fontId="8" fillId="0" borderId="0" xfId="0" applyFont="1"/>
    <xf numFmtId="165" fontId="1" fillId="0" borderId="0" xfId="1" applyNumberFormat="1" applyFont="1" applyBorder="1"/>
    <xf numFmtId="166" fontId="1" fillId="0" borderId="0" xfId="2" applyNumberFormat="1" applyFont="1" applyBorder="1"/>
    <xf numFmtId="0" fontId="1" fillId="0" borderId="0" xfId="0" applyFont="1"/>
    <xf numFmtId="165" fontId="2" fillId="0" borderId="0" xfId="1" applyNumberFormat="1" applyFont="1" applyBorder="1"/>
    <xf numFmtId="0" fontId="2" fillId="0" borderId="0" xfId="0" applyFont="1"/>
    <xf numFmtId="164" fontId="7" fillId="0" borderId="0" xfId="2" applyNumberFormat="1" applyFont="1"/>
    <xf numFmtId="165" fontId="5" fillId="0" borderId="0" xfId="1" applyNumberFormat="1" applyFont="1"/>
    <xf numFmtId="0" fontId="3" fillId="0" borderId="0" xfId="0" applyFont="1"/>
    <xf numFmtId="167" fontId="3" fillId="0" borderId="0" xfId="0" applyNumberFormat="1" applyFont="1"/>
    <xf numFmtId="167" fontId="6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6" fontId="3" fillId="0" borderId="0" xfId="0" applyNumberFormat="1" applyFont="1"/>
    <xf numFmtId="10" fontId="3" fillId="0" borderId="0" xfId="3" applyNumberFormat="1" applyFont="1"/>
    <xf numFmtId="10" fontId="3" fillId="0" borderId="0" xfId="3" applyNumberFormat="1" applyFont="1" applyFill="1"/>
    <xf numFmtId="166" fontId="2" fillId="0" borderId="0" xfId="0" applyNumberFormat="1" applyFont="1"/>
    <xf numFmtId="0" fontId="9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vertical="center"/>
    </xf>
    <xf numFmtId="165" fontId="2" fillId="0" borderId="0" xfId="1" applyNumberFormat="1" applyFont="1" applyFill="1" applyAlignment="1">
      <alignment horizontal="right" vertical="center"/>
    </xf>
    <xf numFmtId="165" fontId="2" fillId="0" borderId="0" xfId="1" applyNumberFormat="1" applyFont="1" applyFill="1" applyAlignment="1">
      <alignment vertical="center"/>
    </xf>
    <xf numFmtId="165" fontId="2" fillId="0" borderId="0" xfId="1" applyNumberFormat="1" applyFont="1" applyAlignment="1">
      <alignment vertical="center"/>
    </xf>
    <xf numFmtId="0" fontId="7" fillId="0" borderId="0" xfId="0" applyFont="1" applyAlignment="1">
      <alignment horizontal="left" vertical="center" indent="3"/>
    </xf>
    <xf numFmtId="0" fontId="3" fillId="0" borderId="0" xfId="0" applyFont="1" applyAlignment="1">
      <alignment horizontal="left" vertical="center" indent="3"/>
    </xf>
    <xf numFmtId="0" fontId="11" fillId="0" borderId="0" xfId="0" applyFont="1" applyAlignment="1">
      <alignment vertical="center"/>
    </xf>
    <xf numFmtId="165" fontId="7" fillId="0" borderId="0" xfId="1" applyNumberFormat="1" applyFont="1" applyAlignment="1">
      <alignment vertical="center"/>
    </xf>
    <xf numFmtId="165" fontId="7" fillId="0" borderId="0" xfId="1" applyNumberFormat="1" applyFont="1" applyFill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3" fillId="0" borderId="0" xfId="1" applyNumberFormat="1" applyFont="1" applyFill="1" applyBorder="1" applyAlignment="1">
      <alignment vertical="center"/>
    </xf>
    <xf numFmtId="165" fontId="10" fillId="0" borderId="0" xfId="1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 indent="3"/>
    </xf>
    <xf numFmtId="165" fontId="10" fillId="0" borderId="2" xfId="1" applyNumberFormat="1" applyFont="1" applyBorder="1" applyAlignment="1">
      <alignment vertical="center"/>
    </xf>
    <xf numFmtId="166" fontId="3" fillId="0" borderId="0" xfId="2" applyNumberFormat="1" applyFont="1" applyBorder="1"/>
    <xf numFmtId="9" fontId="7" fillId="0" borderId="0" xfId="3" applyFont="1" applyAlignment="1">
      <alignment vertical="center"/>
    </xf>
    <xf numFmtId="9" fontId="10" fillId="0" borderId="0" xfId="3" applyFont="1" applyAlignment="1">
      <alignment vertical="center"/>
    </xf>
    <xf numFmtId="0" fontId="12" fillId="0" borderId="0" xfId="0" applyFont="1"/>
    <xf numFmtId="0" fontId="3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right" vertical="center" wrapText="1"/>
    </xf>
    <xf numFmtId="9" fontId="2" fillId="0" borderId="0" xfId="3" applyFont="1" applyFill="1" applyAlignment="1">
      <alignment horizontal="right" vertical="center"/>
    </xf>
    <xf numFmtId="9" fontId="2" fillId="0" borderId="0" xfId="3" applyFont="1" applyAlignment="1">
      <alignment vertical="center"/>
    </xf>
    <xf numFmtId="9" fontId="10" fillId="0" borderId="0" xfId="3" applyFont="1" applyBorder="1" applyAlignment="1">
      <alignment vertical="center"/>
    </xf>
    <xf numFmtId="9" fontId="10" fillId="0" borderId="2" xfId="3" applyFont="1" applyBorder="1" applyAlignment="1">
      <alignment vertical="center"/>
    </xf>
    <xf numFmtId="9" fontId="3" fillId="0" borderId="0" xfId="3" applyFont="1" applyBorder="1" applyAlignment="1">
      <alignment vertical="center"/>
    </xf>
    <xf numFmtId="9" fontId="3" fillId="0" borderId="0" xfId="3" applyFont="1" applyFill="1" applyAlignment="1">
      <alignment horizontal="right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A2A4A3"/>
      <color rgb="FF565A5C"/>
      <color rgb="FF4B92DB"/>
      <color rgb="FFCFB8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r>
              <a:rPr lang="en-US">
                <a:solidFill>
                  <a:sysClr val="windowText" lastClr="000000"/>
                </a:solidFill>
              </a:rPr>
              <a:t>University of Colorado Degrees Awarded</a:t>
            </a:r>
          </a:p>
          <a:p>
            <a:pPr>
              <a:defRPr sz="12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r>
              <a:rPr lang="en-US">
                <a:solidFill>
                  <a:sysClr val="windowText" lastClr="000000"/>
                </a:solidFill>
              </a:rPr>
              <a:t>(includes</a:t>
            </a:r>
            <a:r>
              <a:rPr lang="en-US" baseline="0">
                <a:solidFill>
                  <a:sysClr val="windowText" lastClr="000000"/>
                </a:solidFill>
              </a:rPr>
              <a:t> all awards, multiple majors)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596393990455096E-2"/>
          <c:y val="9.7119499406836438E-2"/>
          <c:w val="0.850693824779305"/>
          <c:h val="0.6397838794740821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'historical trend'!$A$5</c:f>
              <c:strCache>
                <c:ptCount val="1"/>
                <c:pt idx="0">
                  <c:v>Boulder</c:v>
                </c:pt>
              </c:strCache>
            </c:strRef>
          </c:tx>
          <c:spPr>
            <a:solidFill>
              <a:srgbClr val="CFB87C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61FA928-2440-4E57-AA1B-1D31F81B5AC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2AC4-4564-A812-F8F16788ABC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A7C38BD-F769-4C7C-9F02-AACD9D2FC82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AC4-4564-A812-F8F16788ABC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B1FEEC8-4F9B-4E06-8742-2B254CB1A7C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AC4-4564-A812-F8F16788ABC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8C43598-5735-43E1-B8D7-0B577085C2B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AC4-4564-A812-F8F16788ABC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D8A75B5-4081-4E24-AAFA-5F8E294155D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AC4-4564-A812-F8F16788ABC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1D711AC-E25B-4347-B3CA-E5F1E94C98A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AC4-4564-A812-F8F16788ABC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9E03E4E-1489-45EC-A6E4-D87BC142FEF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AC4-4564-A812-F8F16788ABC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815CD07-EA16-40C3-9152-D685C313865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AC4-4564-A812-F8F16788ABC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575145D-17FE-401C-AEF6-FF559C461BA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AC4-4564-A812-F8F16788ABC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5210361-3F74-4958-A82C-C2826E8EE4C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AC4-4564-A812-F8F16788ABC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7B27FFE-71F8-4A75-BB1F-6812DF98685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AC4-4564-A812-F8F16788ABC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93C05318-C70C-4062-BA6B-DFEB4551D3D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2AC4-4564-A812-F8F16788ABC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A51EAA2-7123-44FF-BA3E-2FC47C59882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AC4-4564-A812-F8F16788ABC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21BECB1-8FBE-4179-A3EB-F8A0D1984E4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2AC4-4564-A812-F8F16788ABC4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F37BDB4-C99B-4543-BC2C-802D379CE8E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2AC4-4564-A812-F8F16788ABC4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9CD82F96-5672-451C-8E8F-DB28A345ECF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2AC4-4564-A812-F8F16788ABC4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04FD4610-E0F2-4329-BB87-53B60D14CDC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2AC4-4564-A812-F8F16788ABC4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D326B680-9481-4074-A057-4BED8360F4A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2AC4-4564-A812-F8F16788ABC4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2086E7EB-D7D7-4D70-A3A9-77C169B3910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2AC4-4564-A812-F8F16788ABC4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7184F4FE-6CF1-49F5-AB59-E1937AC5376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2AC4-4564-A812-F8F16788AB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'historical trend'!$B$3:$AE$3</c:f>
              <c:strCache>
                <c:ptCount val="20"/>
                <c:pt idx="0">
                  <c:v>FY 2005</c:v>
                </c:pt>
                <c:pt idx="1">
                  <c:v>FY 2006</c:v>
                </c:pt>
                <c:pt idx="2">
                  <c:v>FY 2007</c:v>
                </c:pt>
                <c:pt idx="3">
                  <c:v>FY 2008</c:v>
                </c:pt>
                <c:pt idx="4">
                  <c:v>FY 2009</c:v>
                </c:pt>
                <c:pt idx="5">
                  <c:v>FY 2010</c:v>
                </c:pt>
                <c:pt idx="6">
                  <c:v>FY 2011</c:v>
                </c:pt>
                <c:pt idx="7">
                  <c:v>FY 2012</c:v>
                </c:pt>
                <c:pt idx="8">
                  <c:v>FY 2013</c:v>
                </c:pt>
                <c:pt idx="9">
                  <c:v>FY 2014</c:v>
                </c:pt>
                <c:pt idx="10">
                  <c:v>FY 2015</c:v>
                </c:pt>
                <c:pt idx="11">
                  <c:v>FY 2016</c:v>
                </c:pt>
                <c:pt idx="12">
                  <c:v>FY 2017</c:v>
                </c:pt>
                <c:pt idx="13">
                  <c:v>FY 2018</c:v>
                </c:pt>
                <c:pt idx="14">
                  <c:v>FY 2019</c:v>
                </c:pt>
                <c:pt idx="15">
                  <c:v>FY 2020</c:v>
                </c:pt>
                <c:pt idx="16">
                  <c:v>FY 2021</c:v>
                </c:pt>
                <c:pt idx="17">
                  <c:v>FY 2022</c:v>
                </c:pt>
                <c:pt idx="18">
                  <c:v>FY 2023</c:v>
                </c:pt>
                <c:pt idx="19">
                  <c:v>FY 2024</c:v>
                </c:pt>
              </c:strCache>
            </c:strRef>
          </c:cat>
          <c:val>
            <c:numRef>
              <c:f>'historical trend'!$B$5:$AE$5</c:f>
              <c:numCache>
                <c:formatCode>_(* #,##0_);_(* \(#,##0\);_(* "-"??_);_(@_)</c:formatCode>
                <c:ptCount val="20"/>
                <c:pt idx="0">
                  <c:v>7068</c:v>
                </c:pt>
                <c:pt idx="1">
                  <c:v>7342</c:v>
                </c:pt>
                <c:pt idx="2">
                  <c:v>7171</c:v>
                </c:pt>
                <c:pt idx="3">
                  <c:v>7282</c:v>
                </c:pt>
                <c:pt idx="4">
                  <c:v>7010</c:v>
                </c:pt>
                <c:pt idx="5">
                  <c:v>7748</c:v>
                </c:pt>
                <c:pt idx="6">
                  <c:v>8046</c:v>
                </c:pt>
                <c:pt idx="7">
                  <c:v>8422</c:v>
                </c:pt>
                <c:pt idx="8">
                  <c:v>8259</c:v>
                </c:pt>
                <c:pt idx="9">
                  <c:v>7791</c:v>
                </c:pt>
                <c:pt idx="10">
                  <c:v>7682</c:v>
                </c:pt>
                <c:pt idx="11">
                  <c:v>7761</c:v>
                </c:pt>
                <c:pt idx="12">
                  <c:v>7973</c:v>
                </c:pt>
                <c:pt idx="13">
                  <c:v>8316</c:v>
                </c:pt>
                <c:pt idx="14">
                  <c:v>8931</c:v>
                </c:pt>
                <c:pt idx="15">
                  <c:v>9622</c:v>
                </c:pt>
                <c:pt idx="16">
                  <c:v>9728</c:v>
                </c:pt>
                <c:pt idx="17">
                  <c:v>9646</c:v>
                </c:pt>
                <c:pt idx="18">
                  <c:v>10241</c:v>
                </c:pt>
                <c:pt idx="19">
                  <c:v>9837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'historical trend'!$B$60:$AE$60</c15:f>
                <c15:dlblRangeCache>
                  <c:ptCount val="20"/>
                  <c:pt idx="0">
                    <c:v>56%</c:v>
                  </c:pt>
                  <c:pt idx="1">
                    <c:v>56%</c:v>
                  </c:pt>
                  <c:pt idx="2">
                    <c:v>56%</c:v>
                  </c:pt>
                  <c:pt idx="3">
                    <c:v>56%</c:v>
                  </c:pt>
                  <c:pt idx="4">
                    <c:v>55%</c:v>
                  </c:pt>
                  <c:pt idx="5">
                    <c:v>57%</c:v>
                  </c:pt>
                  <c:pt idx="6">
                    <c:v>55%</c:v>
                  </c:pt>
                  <c:pt idx="7">
                    <c:v>56%</c:v>
                  </c:pt>
                  <c:pt idx="8">
                    <c:v>55%</c:v>
                  </c:pt>
                  <c:pt idx="9">
                    <c:v>53%</c:v>
                  </c:pt>
                  <c:pt idx="10">
                    <c:v>52%</c:v>
                  </c:pt>
                  <c:pt idx="11">
                    <c:v>51%</c:v>
                  </c:pt>
                  <c:pt idx="12">
                    <c:v>51%</c:v>
                  </c:pt>
                  <c:pt idx="13">
                    <c:v>52%</c:v>
                  </c:pt>
                  <c:pt idx="14">
                    <c:v>53%</c:v>
                  </c:pt>
                  <c:pt idx="15">
                    <c:v>54%</c:v>
                  </c:pt>
                  <c:pt idx="16">
                    <c:v>54%</c:v>
                  </c:pt>
                  <c:pt idx="17">
                    <c:v>53%</c:v>
                  </c:pt>
                  <c:pt idx="18">
                    <c:v>55%</c:v>
                  </c:pt>
                  <c:pt idx="19">
                    <c:v>54%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F56-4AAC-8135-E49CBA78DDF1}"/>
            </c:ext>
          </c:extLst>
        </c:ser>
        <c:ser>
          <c:idx val="2"/>
          <c:order val="1"/>
          <c:tx>
            <c:strRef>
              <c:f>'historical trend'!$A$6</c:f>
              <c:strCache>
                <c:ptCount val="1"/>
                <c:pt idx="0">
                  <c:v>Colorado Springs</c:v>
                </c:pt>
              </c:strCache>
            </c:strRef>
          </c:tx>
          <c:spPr>
            <a:solidFill>
              <a:srgbClr val="4B92DB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A849A3F-16BE-4DEB-946F-1E91B929417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2AC4-4564-A812-F8F16788ABC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0D62FAB-50FB-416F-80BC-63112EF667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2AC4-4564-A812-F8F16788ABC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74C6D1D-D25E-480F-96E8-BD564E9E7E3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2AC4-4564-A812-F8F16788ABC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7BA4ADF-1B3F-4008-953E-A9833AB4F6A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2AC4-4564-A812-F8F16788ABC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32D29A3-0C88-49C2-A071-EBE86942604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2AC4-4564-A812-F8F16788ABC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5DBB29D-C89A-4AA7-831F-B309329F029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2AC4-4564-A812-F8F16788ABC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515E1A1-79D6-4300-AF82-464D558C978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2AC4-4564-A812-F8F16788ABC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C1ACAFC-18A2-49F5-9F40-EF034031E3C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2AC4-4564-A812-F8F16788ABC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3259F34-167C-4C66-9F3D-3B51F4F4F65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2AC4-4564-A812-F8F16788ABC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391ABCF-D835-4125-BBD5-558383B90E8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2AC4-4564-A812-F8F16788ABC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58E23CF-B8E3-4C31-B736-28817BC15FA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2AC4-4564-A812-F8F16788ABC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B750D6D-89A0-4CD1-952F-5FB2B6D7F3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2AC4-4564-A812-F8F16788ABC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91622912-B5FE-4AF6-9718-7CA3F504F0D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2AC4-4564-A812-F8F16788ABC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C6B9243-FC41-469B-9A48-58FB9C8D1C8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2AC4-4564-A812-F8F16788ABC4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B44F6F6-E577-4E52-88E9-544EE606931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2AC4-4564-A812-F8F16788ABC4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46037C8F-2D51-481B-B400-44060E37084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2AC4-4564-A812-F8F16788ABC4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629E82DB-9F9F-4297-8FA4-9E12220918F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2AC4-4564-A812-F8F16788ABC4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393DC285-7B90-45AC-9476-84FF2E4DF13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2AC4-4564-A812-F8F16788ABC4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6824CD57-6A35-44D0-8BC5-53BFEF3390E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2AC4-4564-A812-F8F16788ABC4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8C22708F-60C8-4D73-97A6-5BC9BAAD4F2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2AC4-4564-A812-F8F16788AB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'historical trend'!$B$3:$AE$3</c:f>
              <c:strCache>
                <c:ptCount val="20"/>
                <c:pt idx="0">
                  <c:v>FY 2005</c:v>
                </c:pt>
                <c:pt idx="1">
                  <c:v>FY 2006</c:v>
                </c:pt>
                <c:pt idx="2">
                  <c:v>FY 2007</c:v>
                </c:pt>
                <c:pt idx="3">
                  <c:v>FY 2008</c:v>
                </c:pt>
                <c:pt idx="4">
                  <c:v>FY 2009</c:v>
                </c:pt>
                <c:pt idx="5">
                  <c:v>FY 2010</c:v>
                </c:pt>
                <c:pt idx="6">
                  <c:v>FY 2011</c:v>
                </c:pt>
                <c:pt idx="7">
                  <c:v>FY 2012</c:v>
                </c:pt>
                <c:pt idx="8">
                  <c:v>FY 2013</c:v>
                </c:pt>
                <c:pt idx="9">
                  <c:v>FY 2014</c:v>
                </c:pt>
                <c:pt idx="10">
                  <c:v>FY 2015</c:v>
                </c:pt>
                <c:pt idx="11">
                  <c:v>FY 2016</c:v>
                </c:pt>
                <c:pt idx="12">
                  <c:v>FY 2017</c:v>
                </c:pt>
                <c:pt idx="13">
                  <c:v>FY 2018</c:v>
                </c:pt>
                <c:pt idx="14">
                  <c:v>FY 2019</c:v>
                </c:pt>
                <c:pt idx="15">
                  <c:v>FY 2020</c:v>
                </c:pt>
                <c:pt idx="16">
                  <c:v>FY 2021</c:v>
                </c:pt>
                <c:pt idx="17">
                  <c:v>FY 2022</c:v>
                </c:pt>
                <c:pt idx="18">
                  <c:v>FY 2023</c:v>
                </c:pt>
                <c:pt idx="19">
                  <c:v>FY 2024</c:v>
                </c:pt>
              </c:strCache>
            </c:strRef>
          </c:cat>
          <c:val>
            <c:numRef>
              <c:f>'historical trend'!$B$6:$AE$6</c:f>
              <c:numCache>
                <c:formatCode>_(* #,##0_);_(* \(#,##0\);_(* "-"??_);_(@_)</c:formatCode>
                <c:ptCount val="20"/>
                <c:pt idx="0">
                  <c:v>1620</c:v>
                </c:pt>
                <c:pt idx="1">
                  <c:v>1727</c:v>
                </c:pt>
                <c:pt idx="2">
                  <c:v>1671</c:v>
                </c:pt>
                <c:pt idx="3">
                  <c:v>1711</c:v>
                </c:pt>
                <c:pt idx="4">
                  <c:v>1700</c:v>
                </c:pt>
                <c:pt idx="5">
                  <c:v>1688</c:v>
                </c:pt>
                <c:pt idx="6">
                  <c:v>1944</c:v>
                </c:pt>
                <c:pt idx="7">
                  <c:v>1972</c:v>
                </c:pt>
                <c:pt idx="8">
                  <c:v>1902</c:v>
                </c:pt>
                <c:pt idx="9">
                  <c:v>2070</c:v>
                </c:pt>
                <c:pt idx="10">
                  <c:v>2141</c:v>
                </c:pt>
                <c:pt idx="11">
                  <c:v>2278</c:v>
                </c:pt>
                <c:pt idx="12">
                  <c:v>2448</c:v>
                </c:pt>
                <c:pt idx="13">
                  <c:v>2407</c:v>
                </c:pt>
                <c:pt idx="14">
                  <c:v>2504</c:v>
                </c:pt>
                <c:pt idx="15">
                  <c:v>2660</c:v>
                </c:pt>
                <c:pt idx="16">
                  <c:v>2788</c:v>
                </c:pt>
                <c:pt idx="17">
                  <c:v>2750</c:v>
                </c:pt>
                <c:pt idx="18">
                  <c:v>2709</c:v>
                </c:pt>
                <c:pt idx="19">
                  <c:v>2860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'historical trend'!$B$61:$AE$61</c15:f>
                <c15:dlblRangeCache>
                  <c:ptCount val="20"/>
                  <c:pt idx="0">
                    <c:v>13%</c:v>
                  </c:pt>
                  <c:pt idx="1">
                    <c:v>13%</c:v>
                  </c:pt>
                  <c:pt idx="2">
                    <c:v>13%</c:v>
                  </c:pt>
                  <c:pt idx="3">
                    <c:v>13%</c:v>
                  </c:pt>
                  <c:pt idx="4">
                    <c:v>13%</c:v>
                  </c:pt>
                  <c:pt idx="5">
                    <c:v>12%</c:v>
                  </c:pt>
                  <c:pt idx="6">
                    <c:v>13%</c:v>
                  </c:pt>
                  <c:pt idx="7">
                    <c:v>13%</c:v>
                  </c:pt>
                  <c:pt idx="8">
                    <c:v>13%</c:v>
                  </c:pt>
                  <c:pt idx="9">
                    <c:v>14%</c:v>
                  </c:pt>
                  <c:pt idx="10">
                    <c:v>14%</c:v>
                  </c:pt>
                  <c:pt idx="11">
                    <c:v>15%</c:v>
                  </c:pt>
                  <c:pt idx="12">
                    <c:v>16%</c:v>
                  </c:pt>
                  <c:pt idx="13">
                    <c:v>15%</c:v>
                  </c:pt>
                  <c:pt idx="14">
                    <c:v>15%</c:v>
                  </c:pt>
                  <c:pt idx="15">
                    <c:v>15%</c:v>
                  </c:pt>
                  <c:pt idx="16">
                    <c:v>15%</c:v>
                  </c:pt>
                  <c:pt idx="17">
                    <c:v>15%</c:v>
                  </c:pt>
                  <c:pt idx="18">
                    <c:v>15%</c:v>
                  </c:pt>
                  <c:pt idx="19">
                    <c:v>16%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0F56-4AAC-8135-E49CBA78DDF1}"/>
            </c:ext>
          </c:extLst>
        </c:ser>
        <c:ser>
          <c:idx val="3"/>
          <c:order val="2"/>
          <c:tx>
            <c:strRef>
              <c:f>'historical trend'!$A$7</c:f>
              <c:strCache>
                <c:ptCount val="1"/>
                <c:pt idx="0">
                  <c:v>Denver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5628171-E1F0-4186-9E40-4428BF10A5F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2AC4-4564-A812-F8F16788ABC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C34401C-4782-4470-8BCE-6698DB7916B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2AC4-4564-A812-F8F16788ABC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6DB3F8F-3B5E-477D-90F9-B5648C5F277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2AC4-4564-A812-F8F16788ABC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2C2CF87-2FA9-4D2F-A33F-12C6796BF65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2AC4-4564-A812-F8F16788ABC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7C96BDC-27AB-4CD9-B197-43BAD45098A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2AC4-4564-A812-F8F16788ABC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E04BC21-AF26-41E7-A7E4-511A4C40725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2AC4-4564-A812-F8F16788ABC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F9318EF-C593-4DD1-B404-FD560A55BC5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2AC4-4564-A812-F8F16788ABC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3E46CA8-685B-41FC-BF4C-52B9A6C9616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2AC4-4564-A812-F8F16788ABC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6EEF817-F64E-4356-A05F-4629D72BC8F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2AC4-4564-A812-F8F16788ABC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1631ACD-6AC2-4845-A7A2-8E37DE7E04A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2AC4-4564-A812-F8F16788ABC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DB5C288-C10D-4294-86EB-8ED4B0C120A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2AC4-4564-A812-F8F16788ABC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5296129-0E48-4DF6-BFF6-9339094C569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2AC4-4564-A812-F8F16788ABC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C74FBE85-1AB2-45F9-87AC-DFEA2A6178D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2AC4-4564-A812-F8F16788ABC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E1C9B3F-FE73-4CE0-B8E4-B4C6CFB58A8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2AC4-4564-A812-F8F16788ABC4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02151F5-0872-4B85-B26F-658D3CEEEA7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2AC4-4564-A812-F8F16788ABC4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DDFADCD1-D454-4361-A6A5-4AA86A9F30B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2AC4-4564-A812-F8F16788ABC4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333C6BCC-6BAF-443C-A275-2306B23D433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2AC4-4564-A812-F8F16788ABC4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DBDEE3B4-A7D4-4C9D-B008-C27D3DFF9DD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2AC4-4564-A812-F8F16788ABC4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A4C6AEBC-30CB-432F-9B8B-980AB03F311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2AC4-4564-A812-F8F16788ABC4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962BCDFD-6EF5-42E5-8CAC-A0ADA4D37C8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2AC4-4564-A812-F8F16788AB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'historical trend'!$B$3:$AE$3</c:f>
              <c:strCache>
                <c:ptCount val="20"/>
                <c:pt idx="0">
                  <c:v>FY 2005</c:v>
                </c:pt>
                <c:pt idx="1">
                  <c:v>FY 2006</c:v>
                </c:pt>
                <c:pt idx="2">
                  <c:v>FY 2007</c:v>
                </c:pt>
                <c:pt idx="3">
                  <c:v>FY 2008</c:v>
                </c:pt>
                <c:pt idx="4">
                  <c:v>FY 2009</c:v>
                </c:pt>
                <c:pt idx="5">
                  <c:v>FY 2010</c:v>
                </c:pt>
                <c:pt idx="6">
                  <c:v>FY 2011</c:v>
                </c:pt>
                <c:pt idx="7">
                  <c:v>FY 2012</c:v>
                </c:pt>
                <c:pt idx="8">
                  <c:v>FY 2013</c:v>
                </c:pt>
                <c:pt idx="9">
                  <c:v>FY 2014</c:v>
                </c:pt>
                <c:pt idx="10">
                  <c:v>FY 2015</c:v>
                </c:pt>
                <c:pt idx="11">
                  <c:v>FY 2016</c:v>
                </c:pt>
                <c:pt idx="12">
                  <c:v>FY 2017</c:v>
                </c:pt>
                <c:pt idx="13">
                  <c:v>FY 2018</c:v>
                </c:pt>
                <c:pt idx="14">
                  <c:v>FY 2019</c:v>
                </c:pt>
                <c:pt idx="15">
                  <c:v>FY 2020</c:v>
                </c:pt>
                <c:pt idx="16">
                  <c:v>FY 2021</c:v>
                </c:pt>
                <c:pt idx="17">
                  <c:v>FY 2022</c:v>
                </c:pt>
                <c:pt idx="18">
                  <c:v>FY 2023</c:v>
                </c:pt>
                <c:pt idx="19">
                  <c:v>FY 2024</c:v>
                </c:pt>
              </c:strCache>
            </c:strRef>
          </c:cat>
          <c:val>
            <c:numRef>
              <c:f>'historical trend'!$B$7:$AE$7</c:f>
              <c:numCache>
                <c:formatCode>_(* #,##0_);_(* \(#,##0\);_(* "-"??_);_(@_)</c:formatCode>
                <c:ptCount val="20"/>
                <c:pt idx="0">
                  <c:v>3046</c:v>
                </c:pt>
                <c:pt idx="1">
                  <c:v>3172</c:v>
                </c:pt>
                <c:pt idx="2">
                  <c:v>3011</c:v>
                </c:pt>
                <c:pt idx="3">
                  <c:v>3000</c:v>
                </c:pt>
                <c:pt idx="4">
                  <c:v>3088</c:v>
                </c:pt>
                <c:pt idx="5">
                  <c:v>3274</c:v>
                </c:pt>
                <c:pt idx="6">
                  <c:v>3637</c:v>
                </c:pt>
                <c:pt idx="7">
                  <c:v>3575</c:v>
                </c:pt>
                <c:pt idx="8">
                  <c:v>3730</c:v>
                </c:pt>
                <c:pt idx="9">
                  <c:v>3540</c:v>
                </c:pt>
                <c:pt idx="10">
                  <c:v>3679</c:v>
                </c:pt>
                <c:pt idx="11">
                  <c:v>3651</c:v>
                </c:pt>
                <c:pt idx="12">
                  <c:v>3854</c:v>
                </c:pt>
                <c:pt idx="13">
                  <c:v>3836</c:v>
                </c:pt>
                <c:pt idx="14">
                  <c:v>3981</c:v>
                </c:pt>
                <c:pt idx="15">
                  <c:v>3949</c:v>
                </c:pt>
                <c:pt idx="16">
                  <c:v>4164</c:v>
                </c:pt>
                <c:pt idx="17">
                  <c:v>4239</c:v>
                </c:pt>
                <c:pt idx="18">
                  <c:v>4170</c:v>
                </c:pt>
                <c:pt idx="19">
                  <c:v>4176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'historical trend'!$B$62:$AE$62</c15:f>
                <c15:dlblRangeCache>
                  <c:ptCount val="20"/>
                  <c:pt idx="0">
                    <c:v>24%</c:v>
                  </c:pt>
                  <c:pt idx="1">
                    <c:v>24%</c:v>
                  </c:pt>
                  <c:pt idx="2">
                    <c:v>24%</c:v>
                  </c:pt>
                  <c:pt idx="3">
                    <c:v>23%</c:v>
                  </c:pt>
                  <c:pt idx="4">
                    <c:v>24%</c:v>
                  </c:pt>
                  <c:pt idx="5">
                    <c:v>24%</c:v>
                  </c:pt>
                  <c:pt idx="6">
                    <c:v>25%</c:v>
                  </c:pt>
                  <c:pt idx="7">
                    <c:v>24%</c:v>
                  </c:pt>
                  <c:pt idx="8">
                    <c:v>25%</c:v>
                  </c:pt>
                  <c:pt idx="9">
                    <c:v>24%</c:v>
                  </c:pt>
                  <c:pt idx="10">
                    <c:v>25%</c:v>
                  </c:pt>
                  <c:pt idx="11">
                    <c:v>24%</c:v>
                  </c:pt>
                  <c:pt idx="12">
                    <c:v>25%</c:v>
                  </c:pt>
                  <c:pt idx="13">
                    <c:v>24%</c:v>
                  </c:pt>
                  <c:pt idx="14">
                    <c:v>24%</c:v>
                  </c:pt>
                  <c:pt idx="15">
                    <c:v>22%</c:v>
                  </c:pt>
                  <c:pt idx="16">
                    <c:v>23%</c:v>
                  </c:pt>
                  <c:pt idx="17">
                    <c:v>23%</c:v>
                  </c:pt>
                  <c:pt idx="18">
                    <c:v>22%</c:v>
                  </c:pt>
                  <c:pt idx="19">
                    <c:v>23%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0F56-4AAC-8135-E49CBA78DDF1}"/>
            </c:ext>
          </c:extLst>
        </c:ser>
        <c:ser>
          <c:idx val="4"/>
          <c:order val="3"/>
          <c:tx>
            <c:strRef>
              <c:f>'historical trend'!$A$8</c:f>
              <c:strCache>
                <c:ptCount val="1"/>
                <c:pt idx="0">
                  <c:v>Anschutz</c:v>
                </c:pt>
              </c:strCache>
            </c:strRef>
          </c:tx>
          <c:spPr>
            <a:solidFill>
              <a:srgbClr val="A2A4A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F2F66FD-E3D1-402F-86CF-3ABAAB05BF8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2AC4-4564-A812-F8F16788ABC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1BE00A3-73E8-4CCE-83F0-B0AA0B783BF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3-2AC4-4564-A812-F8F16788ABC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E1A3465-91A6-42D9-8EC5-30ADDADAF96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2AC4-4564-A812-F8F16788ABC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8B86365-BD0B-46E2-BD26-FAA7243D83A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5-2AC4-4564-A812-F8F16788ABC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B14BC98-8AE6-4197-8CDA-EF65EF5404B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2AC4-4564-A812-F8F16788ABC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387112F-EE95-456F-9F4D-6015A9C1A18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2AC4-4564-A812-F8F16788ABC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4F47B4D-6A8A-44AC-9B9F-4823EC9D950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2AC4-4564-A812-F8F16788ABC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8096B9D-09D1-4A90-B2A8-FFBDE53528D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2AC4-4564-A812-F8F16788ABC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1A84AFD-3B95-4133-B038-D79AE570AFD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A-2AC4-4564-A812-F8F16788ABC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14738F8-1AB4-459C-AA4C-B6E5998B1E4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2AC4-4564-A812-F8F16788ABC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466EB91-4435-48A8-AE83-16A9EA17545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2AC4-4564-A812-F8F16788ABC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0CA3FBD-445A-4A2A-B302-8F9ECD463C6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2AC4-4564-A812-F8F16788ABC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42FE0C8B-3B44-40ED-ADBA-1EAF2B9EC1F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E-2AC4-4564-A812-F8F16788ABC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09AE9F1-919C-4D0D-9847-98A585317D3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F-2AC4-4564-A812-F8F16788ABC4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BF8F87E-700B-4955-AA5F-4DB0417575F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0-2AC4-4564-A812-F8F16788ABC4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DC1BEAC2-C4A1-40BE-B08B-BD7DE0D3CE8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1-2AC4-4564-A812-F8F16788ABC4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83308DE0-6F56-4755-B91D-14F046980C2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2-2AC4-4564-A812-F8F16788ABC4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E6778199-D208-4F41-AA97-421FDF4B8BE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3-2AC4-4564-A812-F8F16788ABC4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661647EE-D768-4E24-AC9E-24A01466768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4-2AC4-4564-A812-F8F16788ABC4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AC4159D0-49B7-4195-ACF1-8B4A4B6FC82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5-2AC4-4564-A812-F8F16788AB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'historical trend'!$B$3:$AE$3</c:f>
              <c:strCache>
                <c:ptCount val="20"/>
                <c:pt idx="0">
                  <c:v>FY 2005</c:v>
                </c:pt>
                <c:pt idx="1">
                  <c:v>FY 2006</c:v>
                </c:pt>
                <c:pt idx="2">
                  <c:v>FY 2007</c:v>
                </c:pt>
                <c:pt idx="3">
                  <c:v>FY 2008</c:v>
                </c:pt>
                <c:pt idx="4">
                  <c:v>FY 2009</c:v>
                </c:pt>
                <c:pt idx="5">
                  <c:v>FY 2010</c:v>
                </c:pt>
                <c:pt idx="6">
                  <c:v>FY 2011</c:v>
                </c:pt>
                <c:pt idx="7">
                  <c:v>FY 2012</c:v>
                </c:pt>
                <c:pt idx="8">
                  <c:v>FY 2013</c:v>
                </c:pt>
                <c:pt idx="9">
                  <c:v>FY 2014</c:v>
                </c:pt>
                <c:pt idx="10">
                  <c:v>FY 2015</c:v>
                </c:pt>
                <c:pt idx="11">
                  <c:v>FY 2016</c:v>
                </c:pt>
                <c:pt idx="12">
                  <c:v>FY 2017</c:v>
                </c:pt>
                <c:pt idx="13">
                  <c:v>FY 2018</c:v>
                </c:pt>
                <c:pt idx="14">
                  <c:v>FY 2019</c:v>
                </c:pt>
                <c:pt idx="15">
                  <c:v>FY 2020</c:v>
                </c:pt>
                <c:pt idx="16">
                  <c:v>FY 2021</c:v>
                </c:pt>
                <c:pt idx="17">
                  <c:v>FY 2022</c:v>
                </c:pt>
                <c:pt idx="18">
                  <c:v>FY 2023</c:v>
                </c:pt>
                <c:pt idx="19">
                  <c:v>FY 2024</c:v>
                </c:pt>
              </c:strCache>
            </c:strRef>
          </c:cat>
          <c:val>
            <c:numRef>
              <c:f>'historical trend'!$B$8:$AE$8</c:f>
              <c:numCache>
                <c:formatCode>_(* #,##0_);_(* \(#,##0\);_(* "-"??_);_(@_)</c:formatCode>
                <c:ptCount val="20"/>
                <c:pt idx="0">
                  <c:v>802</c:v>
                </c:pt>
                <c:pt idx="1">
                  <c:v>788</c:v>
                </c:pt>
                <c:pt idx="2">
                  <c:v>895</c:v>
                </c:pt>
                <c:pt idx="3">
                  <c:v>947</c:v>
                </c:pt>
                <c:pt idx="4">
                  <c:v>936</c:v>
                </c:pt>
                <c:pt idx="5">
                  <c:v>926</c:v>
                </c:pt>
                <c:pt idx="6">
                  <c:v>953</c:v>
                </c:pt>
                <c:pt idx="7">
                  <c:v>1073</c:v>
                </c:pt>
                <c:pt idx="8">
                  <c:v>1158</c:v>
                </c:pt>
                <c:pt idx="9">
                  <c:v>1244</c:v>
                </c:pt>
                <c:pt idx="10">
                  <c:v>1318</c:v>
                </c:pt>
                <c:pt idx="11">
                  <c:v>1401</c:v>
                </c:pt>
                <c:pt idx="12">
                  <c:v>1418</c:v>
                </c:pt>
                <c:pt idx="13">
                  <c:v>1436</c:v>
                </c:pt>
                <c:pt idx="14">
                  <c:v>1501</c:v>
                </c:pt>
                <c:pt idx="15">
                  <c:v>1447</c:v>
                </c:pt>
                <c:pt idx="16">
                  <c:v>1494</c:v>
                </c:pt>
                <c:pt idx="17">
                  <c:v>1461</c:v>
                </c:pt>
                <c:pt idx="18">
                  <c:v>1508</c:v>
                </c:pt>
                <c:pt idx="19">
                  <c:v>1463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'historical trend'!$B$63:$AE$63</c15:f>
                <c15:dlblRangeCache>
                  <c:ptCount val="20"/>
                  <c:pt idx="0">
                    <c:v>6%</c:v>
                  </c:pt>
                  <c:pt idx="1">
                    <c:v>6%</c:v>
                  </c:pt>
                  <c:pt idx="2">
                    <c:v>7%</c:v>
                  </c:pt>
                  <c:pt idx="3">
                    <c:v>7%</c:v>
                  </c:pt>
                  <c:pt idx="4">
                    <c:v>7%</c:v>
                  </c:pt>
                  <c:pt idx="5">
                    <c:v>7%</c:v>
                  </c:pt>
                  <c:pt idx="6">
                    <c:v>7%</c:v>
                  </c:pt>
                  <c:pt idx="7">
                    <c:v>7%</c:v>
                  </c:pt>
                  <c:pt idx="8">
                    <c:v>8%</c:v>
                  </c:pt>
                  <c:pt idx="9">
                    <c:v>8%</c:v>
                  </c:pt>
                  <c:pt idx="10">
                    <c:v>9%</c:v>
                  </c:pt>
                  <c:pt idx="11">
                    <c:v>9%</c:v>
                  </c:pt>
                  <c:pt idx="12">
                    <c:v>9%</c:v>
                  </c:pt>
                  <c:pt idx="13">
                    <c:v>9%</c:v>
                  </c:pt>
                  <c:pt idx="14">
                    <c:v>9%</c:v>
                  </c:pt>
                  <c:pt idx="15">
                    <c:v>8%</c:v>
                  </c:pt>
                  <c:pt idx="16">
                    <c:v>8%</c:v>
                  </c:pt>
                  <c:pt idx="17">
                    <c:v>8%</c:v>
                  </c:pt>
                  <c:pt idx="18">
                    <c:v>8%</c:v>
                  </c:pt>
                  <c:pt idx="19">
                    <c:v>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0F56-4AAC-8135-E49CBA78DDF1}"/>
            </c:ext>
          </c:extLst>
        </c:ser>
        <c:ser>
          <c:idx val="0"/>
          <c:order val="4"/>
          <c:tx>
            <c:strRef>
              <c:f>'historical trend'!$A$9</c:f>
              <c:strCache>
                <c:ptCount val="1"/>
                <c:pt idx="0">
                  <c:v>CU Total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'historical trend'!$B$3:$AE$3</c:f>
              <c:strCache>
                <c:ptCount val="20"/>
                <c:pt idx="0">
                  <c:v>FY 2005</c:v>
                </c:pt>
                <c:pt idx="1">
                  <c:v>FY 2006</c:v>
                </c:pt>
                <c:pt idx="2">
                  <c:v>FY 2007</c:v>
                </c:pt>
                <c:pt idx="3">
                  <c:v>FY 2008</c:v>
                </c:pt>
                <c:pt idx="4">
                  <c:v>FY 2009</c:v>
                </c:pt>
                <c:pt idx="5">
                  <c:v>FY 2010</c:v>
                </c:pt>
                <c:pt idx="6">
                  <c:v>FY 2011</c:v>
                </c:pt>
                <c:pt idx="7">
                  <c:v>FY 2012</c:v>
                </c:pt>
                <c:pt idx="8">
                  <c:v>FY 2013</c:v>
                </c:pt>
                <c:pt idx="9">
                  <c:v>FY 2014</c:v>
                </c:pt>
                <c:pt idx="10">
                  <c:v>FY 2015</c:v>
                </c:pt>
                <c:pt idx="11">
                  <c:v>FY 2016</c:v>
                </c:pt>
                <c:pt idx="12">
                  <c:v>FY 2017</c:v>
                </c:pt>
                <c:pt idx="13">
                  <c:v>FY 2018</c:v>
                </c:pt>
                <c:pt idx="14">
                  <c:v>FY 2019</c:v>
                </c:pt>
                <c:pt idx="15">
                  <c:v>FY 2020</c:v>
                </c:pt>
                <c:pt idx="16">
                  <c:v>FY 2021</c:v>
                </c:pt>
                <c:pt idx="17">
                  <c:v>FY 2022</c:v>
                </c:pt>
                <c:pt idx="18">
                  <c:v>FY 2023</c:v>
                </c:pt>
                <c:pt idx="19">
                  <c:v>FY 2024</c:v>
                </c:pt>
              </c:strCache>
            </c:strRef>
          </c:cat>
          <c:val>
            <c:numRef>
              <c:f>'historical trend'!$B$9:$AE$9</c:f>
              <c:numCache>
                <c:formatCode>_(* #,##0_);_(* \(#,##0\);_(* "-"??_);_(@_)</c:formatCode>
                <c:ptCount val="20"/>
                <c:pt idx="0">
                  <c:v>12536</c:v>
                </c:pt>
                <c:pt idx="1">
                  <c:v>13029</c:v>
                </c:pt>
                <c:pt idx="2">
                  <c:v>12748</c:v>
                </c:pt>
                <c:pt idx="3">
                  <c:v>12940</c:v>
                </c:pt>
                <c:pt idx="4">
                  <c:v>12734</c:v>
                </c:pt>
                <c:pt idx="5">
                  <c:v>13636</c:v>
                </c:pt>
                <c:pt idx="6">
                  <c:v>14580</c:v>
                </c:pt>
                <c:pt idx="7">
                  <c:v>15042</c:v>
                </c:pt>
                <c:pt idx="8">
                  <c:v>15049</c:v>
                </c:pt>
                <c:pt idx="9">
                  <c:v>14645</c:v>
                </c:pt>
                <c:pt idx="10">
                  <c:v>14820</c:v>
                </c:pt>
                <c:pt idx="11">
                  <c:v>15091</c:v>
                </c:pt>
                <c:pt idx="12">
                  <c:v>15693</c:v>
                </c:pt>
                <c:pt idx="13">
                  <c:v>15995</c:v>
                </c:pt>
                <c:pt idx="14">
                  <c:v>16917</c:v>
                </c:pt>
                <c:pt idx="15">
                  <c:v>17678</c:v>
                </c:pt>
                <c:pt idx="16">
                  <c:v>18174</c:v>
                </c:pt>
                <c:pt idx="17">
                  <c:v>18096</c:v>
                </c:pt>
                <c:pt idx="18">
                  <c:v>18628</c:v>
                </c:pt>
                <c:pt idx="19">
                  <c:v>18336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56-4AAC-8135-E49CBA78D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100"/>
        <c:axId val="258414464"/>
        <c:axId val="307102080"/>
      </c:barChart>
      <c:catAx>
        <c:axId val="25841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7102080"/>
        <c:crosses val="autoZero"/>
        <c:auto val="1"/>
        <c:lblAlgn val="ctr"/>
        <c:lblOffset val="100"/>
        <c:noMultiLvlLbl val="0"/>
      </c:catAx>
      <c:valAx>
        <c:axId val="307102080"/>
        <c:scaling>
          <c:orientation val="minMax"/>
          <c:max val="19000"/>
          <c:min val="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14464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43566669550921"/>
          <c:y val="0.83449192149014662"/>
          <c:w val="0.84652303077499935"/>
          <c:h val="0.15015219920505399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r>
              <a:rPr lang="en-US">
                <a:solidFill>
                  <a:sysClr val="windowText" lastClr="000000"/>
                </a:solidFill>
              </a:rPr>
              <a:t>University of Colorado Degrees Awarded by Degree Level</a:t>
            </a:r>
          </a:p>
          <a:p>
            <a:pPr>
              <a:defRPr sz="12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>
                <a:effectLst/>
              </a:rPr>
              <a:t>(includes all awards, multiple majors)</a:t>
            </a:r>
            <a:endParaRPr lang="en-US" sz="12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596393990455096E-2"/>
          <c:y val="9.7119499406836438E-2"/>
          <c:w val="0.850693824779305"/>
          <c:h val="0.63978387947408211"/>
        </c:manualLayout>
      </c:layout>
      <c:barChart>
        <c:barDir val="col"/>
        <c:grouping val="stacked"/>
        <c:varyColors val="0"/>
        <c:ser>
          <c:idx val="1"/>
          <c:order val="0"/>
          <c:tx>
            <c:v>Bachelor Degrees</c:v>
          </c:tx>
          <c:spPr>
            <a:solidFill>
              <a:srgbClr val="CFB87C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51A3858-C22C-4A4D-93DA-A35D555FF3D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01EF-4725-86E1-7B297FB8FE7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4AE70E5-2C5B-41DC-A0E6-BE8E1FD92A3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01EF-4725-86E1-7B297FB8FE7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FA1859A-52DF-4F91-847C-788DFF098CA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01EF-4725-86E1-7B297FB8FE7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682656C-5198-48BF-9A8C-31A1C8D8128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01EF-4725-86E1-7B297FB8FE7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C029F7B-C729-4E45-96C7-6C571F374C2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01EF-4725-86E1-7B297FB8FE7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83ECC76-ADE5-42B9-A887-A4A03BE7B0F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1EF-4725-86E1-7B297FB8FE7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BC20CF2-F518-4341-AF82-4BD0D6333B3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01EF-4725-86E1-7B297FB8FE7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7F73A94-EA1C-4084-BD83-ADADBCE2DF6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01EF-4725-86E1-7B297FB8FE7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A87B42A7-34A2-464A-BAC4-F74911B6B88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01EF-4725-86E1-7B297FB8FE7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901CC13-3925-484C-A46D-2C9931C2181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01EF-4725-86E1-7B297FB8FE7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DAFEF0B-86A3-46B6-886F-49CC6D6F287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01EF-4725-86E1-7B297FB8FE7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119D369-9BDF-4379-8FEF-3B2629C09C0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01EF-4725-86E1-7B297FB8FE7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7057E3B-4258-46AC-A3BC-A5D002C964D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01EF-4725-86E1-7B297FB8FE7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49F42BE-E22F-4D72-A7E6-F9CB54FB4FA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01EF-4725-86E1-7B297FB8FE7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5C5D738-9337-48D6-BC63-7081A4FA848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01EF-4725-86E1-7B297FB8FE7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8CFBFD9-FEE1-48F6-B5B7-375EACE9611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01EF-4725-86E1-7B297FB8FE76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3FBB5AF6-7250-48C5-B89D-83125770CF9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01EF-4725-86E1-7B297FB8FE76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EC0784D5-C85F-4E45-A725-5947CE08F16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01EF-4725-86E1-7B297FB8FE76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29B826A7-C066-4DC6-9D91-B3B1DD40315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01EF-4725-86E1-7B297FB8FE76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F4B7AD74-E27B-4A93-A564-1AB9D7969A7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01EF-4725-86E1-7B297FB8FE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'historical trend'!$B$3:$AE$3</c:f>
              <c:strCache>
                <c:ptCount val="20"/>
                <c:pt idx="0">
                  <c:v>FY 2005</c:v>
                </c:pt>
                <c:pt idx="1">
                  <c:v>FY 2006</c:v>
                </c:pt>
                <c:pt idx="2">
                  <c:v>FY 2007</c:v>
                </c:pt>
                <c:pt idx="3">
                  <c:v>FY 2008</c:v>
                </c:pt>
                <c:pt idx="4">
                  <c:v>FY 2009</c:v>
                </c:pt>
                <c:pt idx="5">
                  <c:v>FY 2010</c:v>
                </c:pt>
                <c:pt idx="6">
                  <c:v>FY 2011</c:v>
                </c:pt>
                <c:pt idx="7">
                  <c:v>FY 2012</c:v>
                </c:pt>
                <c:pt idx="8">
                  <c:v>FY 2013</c:v>
                </c:pt>
                <c:pt idx="9">
                  <c:v>FY 2014</c:v>
                </c:pt>
                <c:pt idx="10">
                  <c:v>FY 2015</c:v>
                </c:pt>
                <c:pt idx="11">
                  <c:v>FY 2016</c:v>
                </c:pt>
                <c:pt idx="12">
                  <c:v>FY 2017</c:v>
                </c:pt>
                <c:pt idx="13">
                  <c:v>FY 2018</c:v>
                </c:pt>
                <c:pt idx="14">
                  <c:v>FY 2019</c:v>
                </c:pt>
                <c:pt idx="15">
                  <c:v>FY 2020</c:v>
                </c:pt>
                <c:pt idx="16">
                  <c:v>FY 2021</c:v>
                </c:pt>
                <c:pt idx="17">
                  <c:v>FY 2022</c:v>
                </c:pt>
                <c:pt idx="18">
                  <c:v>FY 2023</c:v>
                </c:pt>
                <c:pt idx="19">
                  <c:v>FY 2024</c:v>
                </c:pt>
              </c:strCache>
            </c:strRef>
          </c:cat>
          <c:val>
            <c:numRef>
              <c:f>'historical trend'!$B$15:$AE$15</c:f>
              <c:numCache>
                <c:formatCode>_(* #,##0_);_(* \(#,##0\);_(* "-"??_);_(@_)</c:formatCode>
                <c:ptCount val="20"/>
                <c:pt idx="0">
                  <c:v>8141</c:v>
                </c:pt>
                <c:pt idx="1">
                  <c:v>8625</c:v>
                </c:pt>
                <c:pt idx="2">
                  <c:v>8549</c:v>
                </c:pt>
                <c:pt idx="3">
                  <c:v>8689</c:v>
                </c:pt>
                <c:pt idx="4">
                  <c:v>8416</c:v>
                </c:pt>
                <c:pt idx="5">
                  <c:v>9134</c:v>
                </c:pt>
                <c:pt idx="6">
                  <c:v>9659</c:v>
                </c:pt>
                <c:pt idx="7">
                  <c:v>9961</c:v>
                </c:pt>
                <c:pt idx="8">
                  <c:v>9979</c:v>
                </c:pt>
                <c:pt idx="9">
                  <c:v>9861</c:v>
                </c:pt>
                <c:pt idx="10">
                  <c:v>9850</c:v>
                </c:pt>
                <c:pt idx="11">
                  <c:v>9937</c:v>
                </c:pt>
                <c:pt idx="12">
                  <c:v>10293</c:v>
                </c:pt>
                <c:pt idx="13">
                  <c:v>10563</c:v>
                </c:pt>
                <c:pt idx="14">
                  <c:v>11377</c:v>
                </c:pt>
                <c:pt idx="15">
                  <c:v>12144</c:v>
                </c:pt>
                <c:pt idx="16">
                  <c:v>12407</c:v>
                </c:pt>
                <c:pt idx="17">
                  <c:v>11983</c:v>
                </c:pt>
                <c:pt idx="18">
                  <c:v>12038</c:v>
                </c:pt>
                <c:pt idx="19">
                  <c:v>11524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'historical trend'!$B$66:$AE$66</c15:f>
                <c15:dlblRangeCache>
                  <c:ptCount val="20"/>
                  <c:pt idx="0">
                    <c:v>65%</c:v>
                  </c:pt>
                  <c:pt idx="1">
                    <c:v>66%</c:v>
                  </c:pt>
                  <c:pt idx="2">
                    <c:v>67%</c:v>
                  </c:pt>
                  <c:pt idx="3">
                    <c:v>67%</c:v>
                  </c:pt>
                  <c:pt idx="4">
                    <c:v>66%</c:v>
                  </c:pt>
                  <c:pt idx="5">
                    <c:v>67%</c:v>
                  </c:pt>
                  <c:pt idx="6">
                    <c:v>66%</c:v>
                  </c:pt>
                  <c:pt idx="7">
                    <c:v>66%</c:v>
                  </c:pt>
                  <c:pt idx="8">
                    <c:v>66%</c:v>
                  </c:pt>
                  <c:pt idx="9">
                    <c:v>67%</c:v>
                  </c:pt>
                  <c:pt idx="10">
                    <c:v>66%</c:v>
                  </c:pt>
                  <c:pt idx="11">
                    <c:v>66%</c:v>
                  </c:pt>
                  <c:pt idx="12">
                    <c:v>66%</c:v>
                  </c:pt>
                  <c:pt idx="13">
                    <c:v>66%</c:v>
                  </c:pt>
                  <c:pt idx="14">
                    <c:v>67%</c:v>
                  </c:pt>
                  <c:pt idx="15">
                    <c:v>69%</c:v>
                  </c:pt>
                  <c:pt idx="16">
                    <c:v>68%</c:v>
                  </c:pt>
                  <c:pt idx="17">
                    <c:v>66%</c:v>
                  </c:pt>
                  <c:pt idx="18">
                    <c:v>65%</c:v>
                  </c:pt>
                  <c:pt idx="19">
                    <c:v>63%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8F4E-42A9-8687-AA85BABCC289}"/>
            </c:ext>
          </c:extLst>
        </c:ser>
        <c:ser>
          <c:idx val="2"/>
          <c:order val="1"/>
          <c:tx>
            <c:v>Graduate Certificates</c:v>
          </c:tx>
          <c:spPr>
            <a:solidFill>
              <a:srgbClr val="4B92DB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strRef>
              <c:f>'historical trend'!$B$3:$AE$3</c:f>
              <c:strCache>
                <c:ptCount val="20"/>
                <c:pt idx="0">
                  <c:v>FY 2005</c:v>
                </c:pt>
                <c:pt idx="1">
                  <c:v>FY 2006</c:v>
                </c:pt>
                <c:pt idx="2">
                  <c:v>FY 2007</c:v>
                </c:pt>
                <c:pt idx="3">
                  <c:v>FY 2008</c:v>
                </c:pt>
                <c:pt idx="4">
                  <c:v>FY 2009</c:v>
                </c:pt>
                <c:pt idx="5">
                  <c:v>FY 2010</c:v>
                </c:pt>
                <c:pt idx="6">
                  <c:v>FY 2011</c:v>
                </c:pt>
                <c:pt idx="7">
                  <c:v>FY 2012</c:v>
                </c:pt>
                <c:pt idx="8">
                  <c:v>FY 2013</c:v>
                </c:pt>
                <c:pt idx="9">
                  <c:v>FY 2014</c:v>
                </c:pt>
                <c:pt idx="10">
                  <c:v>FY 2015</c:v>
                </c:pt>
                <c:pt idx="11">
                  <c:v>FY 2016</c:v>
                </c:pt>
                <c:pt idx="12">
                  <c:v>FY 2017</c:v>
                </c:pt>
                <c:pt idx="13">
                  <c:v>FY 2018</c:v>
                </c:pt>
                <c:pt idx="14">
                  <c:v>FY 2019</c:v>
                </c:pt>
                <c:pt idx="15">
                  <c:v>FY 2020</c:v>
                </c:pt>
                <c:pt idx="16">
                  <c:v>FY 2021</c:v>
                </c:pt>
                <c:pt idx="17">
                  <c:v>FY 2022</c:v>
                </c:pt>
                <c:pt idx="18">
                  <c:v>FY 2023</c:v>
                </c:pt>
                <c:pt idx="19">
                  <c:v>FY 2024</c:v>
                </c:pt>
              </c:strCache>
            </c:strRef>
          </c:cat>
          <c:val>
            <c:numRef>
              <c:f>'historical trend'!$B$20:$AE$20</c:f>
              <c:numCache>
                <c:formatCode>_(* #,##0_);_(* \(#,##0\);_(*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35</c:v>
                </c:pt>
                <c:pt idx="11">
                  <c:v>53</c:v>
                </c:pt>
                <c:pt idx="12">
                  <c:v>56</c:v>
                </c:pt>
                <c:pt idx="13">
                  <c:v>57</c:v>
                </c:pt>
                <c:pt idx="14">
                  <c:v>37</c:v>
                </c:pt>
                <c:pt idx="15">
                  <c:v>21</c:v>
                </c:pt>
                <c:pt idx="16">
                  <c:v>66</c:v>
                </c:pt>
                <c:pt idx="17">
                  <c:v>155</c:v>
                </c:pt>
                <c:pt idx="18">
                  <c:v>133</c:v>
                </c:pt>
                <c:pt idx="19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4E-42A9-8687-AA85BABCC289}"/>
            </c:ext>
          </c:extLst>
        </c:ser>
        <c:ser>
          <c:idx val="3"/>
          <c:order val="2"/>
          <c:tx>
            <c:v>Masters &amp; Specialists</c:v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1E2F8EE-CC9E-4836-9D24-E419EA27F12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01EF-4725-86E1-7B297FB8FE7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E2B8A20-11C9-4675-A40C-B889EACDB0F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01EF-4725-86E1-7B297FB8FE7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657A942-244C-4B5C-9986-A5ED2F14CD5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01EF-4725-86E1-7B297FB8FE7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E45E204-931E-441D-95AC-4B064929C39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01EF-4725-86E1-7B297FB8FE7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94EFE68-DB77-4711-A4A3-D5C8399778B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01EF-4725-86E1-7B297FB8FE7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9F4568B-DC27-486C-9CF9-C7229C9BA33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01EF-4725-86E1-7B297FB8FE7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81EA3DB-6D4B-4599-A8A9-EFDEA679044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01EF-4725-86E1-7B297FB8FE7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CF3DDAF-51CA-49E4-B5A7-8055D8EFF2A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01EF-4725-86E1-7B297FB8FE7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AA75F70-52CF-406B-B271-B234878FDF5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01EF-4725-86E1-7B297FB8FE7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729AE47-B8EE-4DE8-B441-C7705F2507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01EF-4725-86E1-7B297FB8FE7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0AE57EB-ECD8-42E3-8BD3-55EEA580FC6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01EF-4725-86E1-7B297FB8FE7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7E93FDE-B3CA-49EF-8B56-2B91C77B108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01EF-4725-86E1-7B297FB8FE7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37E664BE-EF32-4D14-8BA7-4B56D4D3F78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01EF-4725-86E1-7B297FB8FE7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27110EDB-71AF-4412-AD9F-8B67F610624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01EF-4725-86E1-7B297FB8FE7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048605D-A6DB-4382-8B78-7BB55CBFC7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01EF-4725-86E1-7B297FB8FE7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FFD66CEB-4CAF-4DA5-B02F-5F24A7E37A2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01EF-4725-86E1-7B297FB8FE76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86F9AB4A-CE34-4675-B8FB-F23D7B2500D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01EF-4725-86E1-7B297FB8FE76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96256DA9-6908-45FA-A34F-AD23A458F28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01EF-4725-86E1-7B297FB8FE76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52C27F20-9B31-41D2-8AAE-6E609066D58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01EF-4725-86E1-7B297FB8FE76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80550233-9C91-4F91-9D39-ED1CD8B26B9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01EF-4725-86E1-7B297FB8FE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'historical trend'!$B$3:$AE$3</c:f>
              <c:strCache>
                <c:ptCount val="20"/>
                <c:pt idx="0">
                  <c:v>FY 2005</c:v>
                </c:pt>
                <c:pt idx="1">
                  <c:v>FY 2006</c:v>
                </c:pt>
                <c:pt idx="2">
                  <c:v>FY 2007</c:v>
                </c:pt>
                <c:pt idx="3">
                  <c:v>FY 2008</c:v>
                </c:pt>
                <c:pt idx="4">
                  <c:v>FY 2009</c:v>
                </c:pt>
                <c:pt idx="5">
                  <c:v>FY 2010</c:v>
                </c:pt>
                <c:pt idx="6">
                  <c:v>FY 2011</c:v>
                </c:pt>
                <c:pt idx="7">
                  <c:v>FY 2012</c:v>
                </c:pt>
                <c:pt idx="8">
                  <c:v>FY 2013</c:v>
                </c:pt>
                <c:pt idx="9">
                  <c:v>FY 2014</c:v>
                </c:pt>
                <c:pt idx="10">
                  <c:v>FY 2015</c:v>
                </c:pt>
                <c:pt idx="11">
                  <c:v>FY 2016</c:v>
                </c:pt>
                <c:pt idx="12">
                  <c:v>FY 2017</c:v>
                </c:pt>
                <c:pt idx="13">
                  <c:v>FY 2018</c:v>
                </c:pt>
                <c:pt idx="14">
                  <c:v>FY 2019</c:v>
                </c:pt>
                <c:pt idx="15">
                  <c:v>FY 2020</c:v>
                </c:pt>
                <c:pt idx="16">
                  <c:v>FY 2021</c:v>
                </c:pt>
                <c:pt idx="17">
                  <c:v>FY 2022</c:v>
                </c:pt>
                <c:pt idx="18">
                  <c:v>FY 2023</c:v>
                </c:pt>
                <c:pt idx="19">
                  <c:v>FY 2024</c:v>
                </c:pt>
              </c:strCache>
            </c:strRef>
          </c:cat>
          <c:val>
            <c:numRef>
              <c:f>'historical trend'!$B$26:$AE$26</c:f>
              <c:numCache>
                <c:formatCode>_(* #,##0_);_(* \(#,##0\);_(* "-"??_);_(@_)</c:formatCode>
                <c:ptCount val="20"/>
                <c:pt idx="0">
                  <c:v>3522</c:v>
                </c:pt>
                <c:pt idx="1">
                  <c:v>3490</c:v>
                </c:pt>
                <c:pt idx="2">
                  <c:v>3200</c:v>
                </c:pt>
                <c:pt idx="3">
                  <c:v>3212</c:v>
                </c:pt>
                <c:pt idx="4">
                  <c:v>3327</c:v>
                </c:pt>
                <c:pt idx="5">
                  <c:v>3421</c:v>
                </c:pt>
                <c:pt idx="6">
                  <c:v>3817</c:v>
                </c:pt>
                <c:pt idx="7">
                  <c:v>3893</c:v>
                </c:pt>
                <c:pt idx="8">
                  <c:v>3806</c:v>
                </c:pt>
                <c:pt idx="9">
                  <c:v>3547</c:v>
                </c:pt>
                <c:pt idx="10">
                  <c:v>3650</c:v>
                </c:pt>
                <c:pt idx="11">
                  <c:v>3796</c:v>
                </c:pt>
                <c:pt idx="12">
                  <c:v>4039</c:v>
                </c:pt>
                <c:pt idx="13">
                  <c:v>4053</c:v>
                </c:pt>
                <c:pt idx="14">
                  <c:v>4166</c:v>
                </c:pt>
                <c:pt idx="15">
                  <c:v>4194</c:v>
                </c:pt>
                <c:pt idx="16">
                  <c:v>4343</c:v>
                </c:pt>
                <c:pt idx="17">
                  <c:v>4529</c:v>
                </c:pt>
                <c:pt idx="18">
                  <c:v>5112</c:v>
                </c:pt>
                <c:pt idx="19">
                  <c:v>4954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'historical trend'!$B$68:$AE$68</c15:f>
                <c15:dlblRangeCache>
                  <c:ptCount val="20"/>
                  <c:pt idx="0">
                    <c:v>28%</c:v>
                  </c:pt>
                  <c:pt idx="1">
                    <c:v>27%</c:v>
                  </c:pt>
                  <c:pt idx="2">
                    <c:v>25%</c:v>
                  </c:pt>
                  <c:pt idx="3">
                    <c:v>25%</c:v>
                  </c:pt>
                  <c:pt idx="4">
                    <c:v>26%</c:v>
                  </c:pt>
                  <c:pt idx="5">
                    <c:v>25%</c:v>
                  </c:pt>
                  <c:pt idx="6">
                    <c:v>26%</c:v>
                  </c:pt>
                  <c:pt idx="7">
                    <c:v>26%</c:v>
                  </c:pt>
                  <c:pt idx="8">
                    <c:v>25%</c:v>
                  </c:pt>
                  <c:pt idx="9">
                    <c:v>24%</c:v>
                  </c:pt>
                  <c:pt idx="10">
                    <c:v>25%</c:v>
                  </c:pt>
                  <c:pt idx="11">
                    <c:v>25%</c:v>
                  </c:pt>
                  <c:pt idx="12">
                    <c:v>26%</c:v>
                  </c:pt>
                  <c:pt idx="13">
                    <c:v>25%</c:v>
                  </c:pt>
                  <c:pt idx="14">
                    <c:v>25%</c:v>
                  </c:pt>
                  <c:pt idx="15">
                    <c:v>24%</c:v>
                  </c:pt>
                  <c:pt idx="16">
                    <c:v>24%</c:v>
                  </c:pt>
                  <c:pt idx="17">
                    <c:v>25%</c:v>
                  </c:pt>
                  <c:pt idx="18">
                    <c:v>27%</c:v>
                  </c:pt>
                  <c:pt idx="19">
                    <c:v>27%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8F4E-42A9-8687-AA85BABCC289}"/>
            </c:ext>
          </c:extLst>
        </c:ser>
        <c:ser>
          <c:idx val="4"/>
          <c:order val="3"/>
          <c:tx>
            <c:v>Doctorate</c:v>
          </c:tx>
          <c:spPr>
            <a:solidFill>
              <a:srgbClr val="A2A4A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F64CB40-EE05-4EBB-89D9-4067C3158D5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01EF-4725-86E1-7B297FB8FE7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D1E793D-C3E9-453E-9B11-54060221A3B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01EF-4725-86E1-7B297FB8FE7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6E7B0CC-033A-40E8-85DC-4B0F35A0158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01EF-4725-86E1-7B297FB8FE7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019C0C4-631E-424E-9BE6-AD5A4E7BD0E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01EF-4725-86E1-7B297FB8FE7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842EAF7-E3EE-4F9D-A2E9-A185DEAE437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01EF-4725-86E1-7B297FB8FE7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D84980B-3772-4B7D-B1EE-D3E671DA919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01EF-4725-86E1-7B297FB8FE7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BB499B7-4E7C-4E3C-8EB4-7E35CE4FC49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01EF-4725-86E1-7B297FB8FE7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A388537-C5D5-457B-B224-6DF233385A9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01EF-4725-86E1-7B297FB8FE7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6BF6AFB-FA93-485F-8DAE-5DEAC4833F4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01EF-4725-86E1-7B297FB8FE7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D144273-14C6-475B-84C3-C64E9BF1941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01EF-4725-86E1-7B297FB8FE7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2B631C2-9424-4E31-B5A4-6F533FA40ED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01EF-4725-86E1-7B297FB8FE7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EF57E43-444A-4ED2-950F-AB142EFE7A6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01EF-4725-86E1-7B297FB8FE7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ECBD8564-D88A-4857-A21D-0A79DC0E9DB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01EF-4725-86E1-7B297FB8FE7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7219A90-A6B8-418D-8365-2E6C048D526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01EF-4725-86E1-7B297FB8FE7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083EE732-6651-406B-BD94-D7E20EBFDA6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01EF-4725-86E1-7B297FB8FE7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BA6CE3F6-D31C-4FDE-8A38-CBE55956DD8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01EF-4725-86E1-7B297FB8FE76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46AA5D1F-0678-4E63-B028-97856AC80F1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01EF-4725-86E1-7B297FB8FE76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BF7162AA-E9F7-4E2D-8AF4-2B700D23B30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01EF-4725-86E1-7B297FB8FE76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4AE79B7B-9E9F-4A7D-AA98-D86C7B8FF6A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01EF-4725-86E1-7B297FB8FE76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9CDD6914-063C-49D6-93C2-7DAFE3F178D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01EF-4725-86E1-7B297FB8FE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'historical trend'!$B$3:$AE$3</c:f>
              <c:strCache>
                <c:ptCount val="20"/>
                <c:pt idx="0">
                  <c:v>FY 2005</c:v>
                </c:pt>
                <c:pt idx="1">
                  <c:v>FY 2006</c:v>
                </c:pt>
                <c:pt idx="2">
                  <c:v>FY 2007</c:v>
                </c:pt>
                <c:pt idx="3">
                  <c:v>FY 2008</c:v>
                </c:pt>
                <c:pt idx="4">
                  <c:v>FY 2009</c:v>
                </c:pt>
                <c:pt idx="5">
                  <c:v>FY 2010</c:v>
                </c:pt>
                <c:pt idx="6">
                  <c:v>FY 2011</c:v>
                </c:pt>
                <c:pt idx="7">
                  <c:v>FY 2012</c:v>
                </c:pt>
                <c:pt idx="8">
                  <c:v>FY 2013</c:v>
                </c:pt>
                <c:pt idx="9">
                  <c:v>FY 2014</c:v>
                </c:pt>
                <c:pt idx="10">
                  <c:v>FY 2015</c:v>
                </c:pt>
                <c:pt idx="11">
                  <c:v>FY 2016</c:v>
                </c:pt>
                <c:pt idx="12">
                  <c:v>FY 2017</c:v>
                </c:pt>
                <c:pt idx="13">
                  <c:v>FY 2018</c:v>
                </c:pt>
                <c:pt idx="14">
                  <c:v>FY 2019</c:v>
                </c:pt>
                <c:pt idx="15">
                  <c:v>FY 2020</c:v>
                </c:pt>
                <c:pt idx="16">
                  <c:v>FY 2021</c:v>
                </c:pt>
                <c:pt idx="17">
                  <c:v>FY 2022</c:v>
                </c:pt>
                <c:pt idx="18">
                  <c:v>FY 2023</c:v>
                </c:pt>
                <c:pt idx="19">
                  <c:v>FY 2024</c:v>
                </c:pt>
              </c:strCache>
            </c:strRef>
          </c:cat>
          <c:val>
            <c:numRef>
              <c:f>'historical trend'!$B$32:$AE$32</c:f>
              <c:numCache>
                <c:formatCode>_(* #,##0_);_(* \(#,##0\);_(* "-"??_);_(@_)</c:formatCode>
                <c:ptCount val="20"/>
                <c:pt idx="0">
                  <c:v>873</c:v>
                </c:pt>
                <c:pt idx="1">
                  <c:v>914</c:v>
                </c:pt>
                <c:pt idx="2">
                  <c:v>999</c:v>
                </c:pt>
                <c:pt idx="3">
                  <c:v>1038</c:v>
                </c:pt>
                <c:pt idx="4">
                  <c:v>991</c:v>
                </c:pt>
                <c:pt idx="5">
                  <c:v>1081</c:v>
                </c:pt>
                <c:pt idx="6">
                  <c:v>1104</c:v>
                </c:pt>
                <c:pt idx="7">
                  <c:v>1188</c:v>
                </c:pt>
                <c:pt idx="8">
                  <c:v>1264</c:v>
                </c:pt>
                <c:pt idx="9">
                  <c:v>1237</c:v>
                </c:pt>
                <c:pt idx="10">
                  <c:v>1284</c:v>
                </c:pt>
                <c:pt idx="11">
                  <c:v>1305</c:v>
                </c:pt>
                <c:pt idx="12">
                  <c:v>1305</c:v>
                </c:pt>
                <c:pt idx="13">
                  <c:v>1322</c:v>
                </c:pt>
                <c:pt idx="14">
                  <c:v>1337</c:v>
                </c:pt>
                <c:pt idx="15">
                  <c:v>1319</c:v>
                </c:pt>
                <c:pt idx="16">
                  <c:v>1358</c:v>
                </c:pt>
                <c:pt idx="17">
                  <c:v>1429</c:v>
                </c:pt>
                <c:pt idx="18">
                  <c:v>1345</c:v>
                </c:pt>
                <c:pt idx="19">
                  <c:v>1424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'historical trend'!$B$69:$AE$69</c15:f>
                <c15:dlblRangeCache>
                  <c:ptCount val="20"/>
                  <c:pt idx="0">
                    <c:v>7%</c:v>
                  </c:pt>
                  <c:pt idx="1">
                    <c:v>7%</c:v>
                  </c:pt>
                  <c:pt idx="2">
                    <c:v>8%</c:v>
                  </c:pt>
                  <c:pt idx="3">
                    <c:v>8%</c:v>
                  </c:pt>
                  <c:pt idx="4">
                    <c:v>8%</c:v>
                  </c:pt>
                  <c:pt idx="5">
                    <c:v>8%</c:v>
                  </c:pt>
                  <c:pt idx="6">
                    <c:v>8%</c:v>
                  </c:pt>
                  <c:pt idx="7">
                    <c:v>8%</c:v>
                  </c:pt>
                  <c:pt idx="8">
                    <c:v>8%</c:v>
                  </c:pt>
                  <c:pt idx="9">
                    <c:v>8%</c:v>
                  </c:pt>
                  <c:pt idx="10">
                    <c:v>9%</c:v>
                  </c:pt>
                  <c:pt idx="11">
                    <c:v>9%</c:v>
                  </c:pt>
                  <c:pt idx="12">
                    <c:v>8%</c:v>
                  </c:pt>
                  <c:pt idx="13">
                    <c:v>8%</c:v>
                  </c:pt>
                  <c:pt idx="14">
                    <c:v>8%</c:v>
                  </c:pt>
                  <c:pt idx="15">
                    <c:v>7%</c:v>
                  </c:pt>
                  <c:pt idx="16">
                    <c:v>7%</c:v>
                  </c:pt>
                  <c:pt idx="17">
                    <c:v>8%</c:v>
                  </c:pt>
                  <c:pt idx="18">
                    <c:v>7%</c:v>
                  </c:pt>
                  <c:pt idx="19">
                    <c:v>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8F4E-42A9-8687-AA85BABCC289}"/>
            </c:ext>
          </c:extLst>
        </c:ser>
        <c:ser>
          <c:idx val="0"/>
          <c:order val="4"/>
          <c:tx>
            <c:strRef>
              <c:f>'historical trend'!$A$9</c:f>
              <c:strCache>
                <c:ptCount val="1"/>
                <c:pt idx="0">
                  <c:v>CU Total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'historical trend'!$B$3:$AE$3</c:f>
              <c:strCache>
                <c:ptCount val="20"/>
                <c:pt idx="0">
                  <c:v>FY 2005</c:v>
                </c:pt>
                <c:pt idx="1">
                  <c:v>FY 2006</c:v>
                </c:pt>
                <c:pt idx="2">
                  <c:v>FY 2007</c:v>
                </c:pt>
                <c:pt idx="3">
                  <c:v>FY 2008</c:v>
                </c:pt>
                <c:pt idx="4">
                  <c:v>FY 2009</c:v>
                </c:pt>
                <c:pt idx="5">
                  <c:v>FY 2010</c:v>
                </c:pt>
                <c:pt idx="6">
                  <c:v>FY 2011</c:v>
                </c:pt>
                <c:pt idx="7">
                  <c:v>FY 2012</c:v>
                </c:pt>
                <c:pt idx="8">
                  <c:v>FY 2013</c:v>
                </c:pt>
                <c:pt idx="9">
                  <c:v>FY 2014</c:v>
                </c:pt>
                <c:pt idx="10">
                  <c:v>FY 2015</c:v>
                </c:pt>
                <c:pt idx="11">
                  <c:v>FY 2016</c:v>
                </c:pt>
                <c:pt idx="12">
                  <c:v>FY 2017</c:v>
                </c:pt>
                <c:pt idx="13">
                  <c:v>FY 2018</c:v>
                </c:pt>
                <c:pt idx="14">
                  <c:v>FY 2019</c:v>
                </c:pt>
                <c:pt idx="15">
                  <c:v>FY 2020</c:v>
                </c:pt>
                <c:pt idx="16">
                  <c:v>FY 2021</c:v>
                </c:pt>
                <c:pt idx="17">
                  <c:v>FY 2022</c:v>
                </c:pt>
                <c:pt idx="18">
                  <c:v>FY 2023</c:v>
                </c:pt>
                <c:pt idx="19">
                  <c:v>FY 2024</c:v>
                </c:pt>
              </c:strCache>
            </c:strRef>
          </c:cat>
          <c:val>
            <c:numRef>
              <c:f>'historical trend'!$B$9:$AE$9</c:f>
              <c:numCache>
                <c:formatCode>_(* #,##0_);_(* \(#,##0\);_(* "-"??_);_(@_)</c:formatCode>
                <c:ptCount val="20"/>
                <c:pt idx="0">
                  <c:v>12536</c:v>
                </c:pt>
                <c:pt idx="1">
                  <c:v>13029</c:v>
                </c:pt>
                <c:pt idx="2">
                  <c:v>12748</c:v>
                </c:pt>
                <c:pt idx="3">
                  <c:v>12940</c:v>
                </c:pt>
                <c:pt idx="4">
                  <c:v>12734</c:v>
                </c:pt>
                <c:pt idx="5">
                  <c:v>13636</c:v>
                </c:pt>
                <c:pt idx="6">
                  <c:v>14580</c:v>
                </c:pt>
                <c:pt idx="7">
                  <c:v>15042</c:v>
                </c:pt>
                <c:pt idx="8">
                  <c:v>15049</c:v>
                </c:pt>
                <c:pt idx="9">
                  <c:v>14645</c:v>
                </c:pt>
                <c:pt idx="10">
                  <c:v>14820</c:v>
                </c:pt>
                <c:pt idx="11">
                  <c:v>15091</c:v>
                </c:pt>
                <c:pt idx="12">
                  <c:v>15693</c:v>
                </c:pt>
                <c:pt idx="13">
                  <c:v>15995</c:v>
                </c:pt>
                <c:pt idx="14">
                  <c:v>16917</c:v>
                </c:pt>
                <c:pt idx="15">
                  <c:v>17678</c:v>
                </c:pt>
                <c:pt idx="16">
                  <c:v>18174</c:v>
                </c:pt>
                <c:pt idx="17">
                  <c:v>18096</c:v>
                </c:pt>
                <c:pt idx="18">
                  <c:v>18628</c:v>
                </c:pt>
                <c:pt idx="19">
                  <c:v>18336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4E-42A9-8687-AA85BABCC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100"/>
        <c:axId val="258414464"/>
        <c:axId val="307102080"/>
      </c:barChart>
      <c:catAx>
        <c:axId val="25841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7102080"/>
        <c:crosses val="autoZero"/>
        <c:auto val="1"/>
        <c:lblAlgn val="ctr"/>
        <c:lblOffset val="100"/>
        <c:noMultiLvlLbl val="0"/>
      </c:catAx>
      <c:valAx>
        <c:axId val="307102080"/>
        <c:scaling>
          <c:orientation val="minMax"/>
          <c:max val="19000"/>
          <c:min val="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14464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43566669550921"/>
          <c:y val="0.82642333853502803"/>
          <c:w val="0.84652303077499935"/>
          <c:h val="0.15822078216017249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r>
              <a:rPr lang="en-US">
                <a:solidFill>
                  <a:sysClr val="windowText" lastClr="000000"/>
                </a:solidFill>
              </a:rPr>
              <a:t>University of Colorado Degree Recipients</a:t>
            </a:r>
          </a:p>
          <a:p>
            <a:pPr>
              <a:defRPr sz="12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r>
              <a:rPr lang="en-US">
                <a:solidFill>
                  <a:sysClr val="windowText" lastClr="000000"/>
                </a:solidFill>
              </a:rPr>
              <a:t>(award</a:t>
            </a:r>
            <a:r>
              <a:rPr lang="en-US" baseline="0">
                <a:solidFill>
                  <a:sysClr val="windowText" lastClr="000000"/>
                </a:solidFill>
              </a:rPr>
              <a:t> recipient counted once per level)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596393990455096E-2"/>
          <c:y val="9.7119499406836438E-2"/>
          <c:w val="0.850693824779305"/>
          <c:h val="0.6397838794740821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'historical trend'!$A$34</c:f>
              <c:strCache>
                <c:ptCount val="1"/>
                <c:pt idx="0">
                  <c:v>Boulder</c:v>
                </c:pt>
              </c:strCache>
            </c:strRef>
          </c:tx>
          <c:spPr>
            <a:solidFill>
              <a:srgbClr val="CFB87C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83AF359-FDDD-448A-8114-7DCC575AD8E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415B-4D14-A55F-4E97A8545A3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469DC4C-932A-4832-90B0-F3A59D2660A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415B-4D14-A55F-4E97A8545A3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0EFF8AF-58F5-44A5-B843-3B2CDC29074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415B-4D14-A55F-4E97A8545A3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6463527-1917-4C9C-8601-44C8BA4202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15B-4D14-A55F-4E97A8545A3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0BF93A6-7CCA-4E76-9FCB-537421E08F1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415B-4D14-A55F-4E97A8545A3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40849FD-D80B-47B5-9621-42D6620511E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15B-4D14-A55F-4E97A8545A3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31B2E93-F64D-4151-B695-3E71BCA2A1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415B-4D14-A55F-4E97A8545A3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B6254F1-FAF1-4A2D-8C0C-6D4C3D27563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15B-4D14-A55F-4E97A8545A3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A3C71E7-3403-4A4C-965E-70F2F1753FC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415B-4D14-A55F-4E97A8545A3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DD51F21-20BF-4FC6-8A32-8B6149C20C0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15B-4D14-A55F-4E97A8545A3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7CCF4DCF-A418-4A60-9FF4-FD13C117671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415B-4D14-A55F-4E97A8545A3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971AB473-BFF0-4FEA-8926-CDA1443B29F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415B-4D14-A55F-4E97A8545A3B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C429BF66-9FC4-4586-963D-C3F23F0BD24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415B-4D14-A55F-4E97A8545A3B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ACD879A-C27C-40D4-B21A-EAB5D678B87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415B-4D14-A55F-4E97A8545A3B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7A17F5B-A01D-41F7-A2F4-DFC6E503A88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415B-4D14-A55F-4E97A8545A3B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46519499-EF33-4EE7-B7B5-634CE44043F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415B-4D14-A55F-4E97A8545A3B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67B44BE-9CD9-4B9A-BF2B-B5B7EDF4B1A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415B-4D14-A55F-4E97A8545A3B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B6BDAB8F-008A-4855-A59B-9395695D86F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415B-4D14-A55F-4E97A8545A3B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4B36DF59-26AD-4B2F-A46D-B56B74EDA83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415B-4D14-A55F-4E97A8545A3B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1603E48E-B90D-4777-B98E-D8480D489EA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415B-4D14-A55F-4E97A8545A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'historical trend'!$B$3:$AE$3</c:f>
              <c:strCache>
                <c:ptCount val="20"/>
                <c:pt idx="0">
                  <c:v>FY 2005</c:v>
                </c:pt>
                <c:pt idx="1">
                  <c:v>FY 2006</c:v>
                </c:pt>
                <c:pt idx="2">
                  <c:v>FY 2007</c:v>
                </c:pt>
                <c:pt idx="3">
                  <c:v>FY 2008</c:v>
                </c:pt>
                <c:pt idx="4">
                  <c:v>FY 2009</c:v>
                </c:pt>
                <c:pt idx="5">
                  <c:v>FY 2010</c:v>
                </c:pt>
                <c:pt idx="6">
                  <c:v>FY 2011</c:v>
                </c:pt>
                <c:pt idx="7">
                  <c:v>FY 2012</c:v>
                </c:pt>
                <c:pt idx="8">
                  <c:v>FY 2013</c:v>
                </c:pt>
                <c:pt idx="9">
                  <c:v>FY 2014</c:v>
                </c:pt>
                <c:pt idx="10">
                  <c:v>FY 2015</c:v>
                </c:pt>
                <c:pt idx="11">
                  <c:v>FY 2016</c:v>
                </c:pt>
                <c:pt idx="12">
                  <c:v>FY 2017</c:v>
                </c:pt>
                <c:pt idx="13">
                  <c:v>FY 2018</c:v>
                </c:pt>
                <c:pt idx="14">
                  <c:v>FY 2019</c:v>
                </c:pt>
                <c:pt idx="15">
                  <c:v>FY 2020</c:v>
                </c:pt>
                <c:pt idx="16">
                  <c:v>FY 2021</c:v>
                </c:pt>
                <c:pt idx="17">
                  <c:v>FY 2022</c:v>
                </c:pt>
                <c:pt idx="18">
                  <c:v>FY 2023</c:v>
                </c:pt>
                <c:pt idx="19">
                  <c:v>FY 2024</c:v>
                </c:pt>
              </c:strCache>
            </c:strRef>
          </c:cat>
          <c:val>
            <c:numRef>
              <c:f>'historical trend'!$B$34:$AE$34</c:f>
              <c:numCache>
                <c:formatCode>_(* #,##0_);_(* \(#,##0\);_(* "-"??_);_(@_)</c:formatCode>
                <c:ptCount val="20"/>
                <c:pt idx="0">
                  <c:v>7068</c:v>
                </c:pt>
                <c:pt idx="1">
                  <c:v>7342</c:v>
                </c:pt>
                <c:pt idx="2">
                  <c:v>7171</c:v>
                </c:pt>
                <c:pt idx="3">
                  <c:v>7282</c:v>
                </c:pt>
                <c:pt idx="4">
                  <c:v>7010</c:v>
                </c:pt>
                <c:pt idx="5">
                  <c:v>7748</c:v>
                </c:pt>
                <c:pt idx="6">
                  <c:v>7410</c:v>
                </c:pt>
                <c:pt idx="7">
                  <c:v>7723</c:v>
                </c:pt>
                <c:pt idx="8">
                  <c:v>7590</c:v>
                </c:pt>
                <c:pt idx="9">
                  <c:v>7138</c:v>
                </c:pt>
                <c:pt idx="10">
                  <c:v>7150</c:v>
                </c:pt>
                <c:pt idx="11">
                  <c:v>7254</c:v>
                </c:pt>
                <c:pt idx="12">
                  <c:v>7486</c:v>
                </c:pt>
                <c:pt idx="13">
                  <c:v>7857</c:v>
                </c:pt>
                <c:pt idx="14">
                  <c:v>8488</c:v>
                </c:pt>
                <c:pt idx="15">
                  <c:v>9152</c:v>
                </c:pt>
                <c:pt idx="16">
                  <c:v>9226</c:v>
                </c:pt>
                <c:pt idx="17">
                  <c:v>9129</c:v>
                </c:pt>
                <c:pt idx="18">
                  <c:v>9730</c:v>
                </c:pt>
                <c:pt idx="19">
                  <c:v>9404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'historical trend'!$B$72:$AE$72</c15:f>
                <c15:dlblRangeCache>
                  <c:ptCount val="20"/>
                  <c:pt idx="0">
                    <c:v>56%</c:v>
                  </c:pt>
                  <c:pt idx="1">
                    <c:v>56%</c:v>
                  </c:pt>
                  <c:pt idx="2">
                    <c:v>56%</c:v>
                  </c:pt>
                  <c:pt idx="3">
                    <c:v>57%</c:v>
                  </c:pt>
                  <c:pt idx="4">
                    <c:v>55%</c:v>
                  </c:pt>
                  <c:pt idx="5">
                    <c:v>57%</c:v>
                  </c:pt>
                  <c:pt idx="6">
                    <c:v>53%</c:v>
                  </c:pt>
                  <c:pt idx="7">
                    <c:v>54%</c:v>
                  </c:pt>
                  <c:pt idx="8">
                    <c:v>53%</c:v>
                  </c:pt>
                  <c:pt idx="9">
                    <c:v>51%</c:v>
                  </c:pt>
                  <c:pt idx="10">
                    <c:v>50%</c:v>
                  </c:pt>
                  <c:pt idx="11">
                    <c:v>50%</c:v>
                  </c:pt>
                  <c:pt idx="12">
                    <c:v>50%</c:v>
                  </c:pt>
                  <c:pt idx="13">
                    <c:v>51%</c:v>
                  </c:pt>
                  <c:pt idx="14">
                    <c:v>52%</c:v>
                  </c:pt>
                  <c:pt idx="15">
                    <c:v>54%</c:v>
                  </c:pt>
                  <c:pt idx="16">
                    <c:v>53%</c:v>
                  </c:pt>
                  <c:pt idx="17">
                    <c:v>52%</c:v>
                  </c:pt>
                  <c:pt idx="18">
                    <c:v>54%</c:v>
                  </c:pt>
                  <c:pt idx="19">
                    <c:v>53%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70D0-4C12-8ADE-C909C4CFF9D3}"/>
            </c:ext>
          </c:extLst>
        </c:ser>
        <c:ser>
          <c:idx val="2"/>
          <c:order val="1"/>
          <c:tx>
            <c:strRef>
              <c:f>'historical trend'!$A$35</c:f>
              <c:strCache>
                <c:ptCount val="1"/>
                <c:pt idx="0">
                  <c:v>Colorado Springs</c:v>
                </c:pt>
              </c:strCache>
            </c:strRef>
          </c:tx>
          <c:spPr>
            <a:solidFill>
              <a:srgbClr val="4B92DB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6EFE3B4-2880-443B-B0BD-6C896B5FD17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415B-4D14-A55F-4E97A8545A3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08D06EC-9A2F-46D1-B6F5-85D5AF293BB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415B-4D14-A55F-4E97A8545A3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FA31035-1D04-4F8A-92FE-37D636B8E42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415B-4D14-A55F-4E97A8545A3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663418B-D34D-40C3-904D-3DDCA3CC1F9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415B-4D14-A55F-4E97A8545A3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9DA473C-63C4-4400-A257-0DF6FE47A13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415B-4D14-A55F-4E97A8545A3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6B774EF-0AB5-4F40-A99C-F2AEE12CDEE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415B-4D14-A55F-4E97A8545A3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C988F03-15AE-44E7-B4A8-89CC3D195A5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415B-4D14-A55F-4E97A8545A3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5EC5C28-7D2C-492B-93CA-9E1EB964732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415B-4D14-A55F-4E97A8545A3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E1739B7-01CD-4D0B-AAF2-9DDF11AA401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415B-4D14-A55F-4E97A8545A3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CE76362-CE99-45EA-B033-22CBA8D704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415B-4D14-A55F-4E97A8545A3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2B71F03-BF07-49A9-AC68-66427118C5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415B-4D14-A55F-4E97A8545A3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692738E-DCC0-4D78-BD51-8ECFE8EAE7D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415B-4D14-A55F-4E97A8545A3B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E5C11A1-62AF-4277-A360-99B68EBFC09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415B-4D14-A55F-4E97A8545A3B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11E225C2-7CCA-4811-AB96-EF879822B68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415B-4D14-A55F-4E97A8545A3B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DE754AC-BE51-43AC-8ED2-06BD5641516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415B-4D14-A55F-4E97A8545A3B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BFEFC6CF-982F-4D21-8B17-9252F06947B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415B-4D14-A55F-4E97A8545A3B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AA7CF788-62C6-4FF0-8194-991D28E0CD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415B-4D14-A55F-4E97A8545A3B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7AE6E04E-738B-4FC3-998F-3BE7C12E9D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415B-4D14-A55F-4E97A8545A3B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879DF1DA-DAA0-4F5B-91DB-721FEC25FDF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415B-4D14-A55F-4E97A8545A3B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CAC36AE6-088E-45DA-954D-C734E6D2645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415B-4D14-A55F-4E97A8545A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'historical trend'!$B$3:$AE$3</c:f>
              <c:strCache>
                <c:ptCount val="20"/>
                <c:pt idx="0">
                  <c:v>FY 2005</c:v>
                </c:pt>
                <c:pt idx="1">
                  <c:v>FY 2006</c:v>
                </c:pt>
                <c:pt idx="2">
                  <c:v>FY 2007</c:v>
                </c:pt>
                <c:pt idx="3">
                  <c:v>FY 2008</c:v>
                </c:pt>
                <c:pt idx="4">
                  <c:v>FY 2009</c:v>
                </c:pt>
                <c:pt idx="5">
                  <c:v>FY 2010</c:v>
                </c:pt>
                <c:pt idx="6">
                  <c:v>FY 2011</c:v>
                </c:pt>
                <c:pt idx="7">
                  <c:v>FY 2012</c:v>
                </c:pt>
                <c:pt idx="8">
                  <c:v>FY 2013</c:v>
                </c:pt>
                <c:pt idx="9">
                  <c:v>FY 2014</c:v>
                </c:pt>
                <c:pt idx="10">
                  <c:v>FY 2015</c:v>
                </c:pt>
                <c:pt idx="11">
                  <c:v>FY 2016</c:v>
                </c:pt>
                <c:pt idx="12">
                  <c:v>FY 2017</c:v>
                </c:pt>
                <c:pt idx="13">
                  <c:v>FY 2018</c:v>
                </c:pt>
                <c:pt idx="14">
                  <c:v>FY 2019</c:v>
                </c:pt>
                <c:pt idx="15">
                  <c:v>FY 2020</c:v>
                </c:pt>
                <c:pt idx="16">
                  <c:v>FY 2021</c:v>
                </c:pt>
                <c:pt idx="17">
                  <c:v>FY 2022</c:v>
                </c:pt>
                <c:pt idx="18">
                  <c:v>FY 2023</c:v>
                </c:pt>
                <c:pt idx="19">
                  <c:v>FY 2024</c:v>
                </c:pt>
              </c:strCache>
            </c:strRef>
          </c:cat>
          <c:val>
            <c:numRef>
              <c:f>'historical trend'!$B$35:$AE$35</c:f>
              <c:numCache>
                <c:formatCode>_(* #,##0_);_(* \(#,##0\);_(* "-"??_);_(@_)</c:formatCode>
                <c:ptCount val="20"/>
                <c:pt idx="0">
                  <c:v>1620</c:v>
                </c:pt>
                <c:pt idx="1">
                  <c:v>1727</c:v>
                </c:pt>
                <c:pt idx="2">
                  <c:v>1671</c:v>
                </c:pt>
                <c:pt idx="3">
                  <c:v>1633</c:v>
                </c:pt>
                <c:pt idx="4">
                  <c:v>1620</c:v>
                </c:pt>
                <c:pt idx="5">
                  <c:v>1623</c:v>
                </c:pt>
                <c:pt idx="6">
                  <c:v>1895</c:v>
                </c:pt>
                <c:pt idx="7">
                  <c:v>1925</c:v>
                </c:pt>
                <c:pt idx="8">
                  <c:v>1861</c:v>
                </c:pt>
                <c:pt idx="9">
                  <c:v>2018</c:v>
                </c:pt>
                <c:pt idx="10">
                  <c:v>2096</c:v>
                </c:pt>
                <c:pt idx="11">
                  <c:v>2219</c:v>
                </c:pt>
                <c:pt idx="12">
                  <c:v>2376</c:v>
                </c:pt>
                <c:pt idx="13">
                  <c:v>2344</c:v>
                </c:pt>
                <c:pt idx="14">
                  <c:v>2433</c:v>
                </c:pt>
                <c:pt idx="15">
                  <c:v>2587</c:v>
                </c:pt>
                <c:pt idx="16">
                  <c:v>2725</c:v>
                </c:pt>
                <c:pt idx="17">
                  <c:v>2664</c:v>
                </c:pt>
                <c:pt idx="18">
                  <c:v>2677</c:v>
                </c:pt>
                <c:pt idx="19">
                  <c:v>2796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'historical trend'!$B$73:$AE$73</c15:f>
                <c15:dlblRangeCache>
                  <c:ptCount val="20"/>
                  <c:pt idx="0">
                    <c:v>13%</c:v>
                  </c:pt>
                  <c:pt idx="1">
                    <c:v>13%</c:v>
                  </c:pt>
                  <c:pt idx="2">
                    <c:v>13%</c:v>
                  </c:pt>
                  <c:pt idx="3">
                    <c:v>13%</c:v>
                  </c:pt>
                  <c:pt idx="4">
                    <c:v>13%</c:v>
                  </c:pt>
                  <c:pt idx="5">
                    <c:v>12%</c:v>
                  </c:pt>
                  <c:pt idx="6">
                    <c:v>14%</c:v>
                  </c:pt>
                  <c:pt idx="7">
                    <c:v>13%</c:v>
                  </c:pt>
                  <c:pt idx="8">
                    <c:v>13%</c:v>
                  </c:pt>
                  <c:pt idx="9">
                    <c:v>15%</c:v>
                  </c:pt>
                  <c:pt idx="10">
                    <c:v>15%</c:v>
                  </c:pt>
                  <c:pt idx="11">
                    <c:v>15%</c:v>
                  </c:pt>
                  <c:pt idx="12">
                    <c:v>16%</c:v>
                  </c:pt>
                  <c:pt idx="13">
                    <c:v>15%</c:v>
                  </c:pt>
                  <c:pt idx="14">
                    <c:v>15%</c:v>
                  </c:pt>
                  <c:pt idx="15">
                    <c:v>15%</c:v>
                  </c:pt>
                  <c:pt idx="16">
                    <c:v>16%</c:v>
                  </c:pt>
                  <c:pt idx="17">
                    <c:v>15%</c:v>
                  </c:pt>
                  <c:pt idx="18">
                    <c:v>15%</c:v>
                  </c:pt>
                  <c:pt idx="19">
                    <c:v>16%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70D0-4C12-8ADE-C909C4CFF9D3}"/>
            </c:ext>
          </c:extLst>
        </c:ser>
        <c:ser>
          <c:idx val="3"/>
          <c:order val="2"/>
          <c:tx>
            <c:strRef>
              <c:f>'historical trend'!$A$36</c:f>
              <c:strCache>
                <c:ptCount val="1"/>
                <c:pt idx="0">
                  <c:v>Denver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C5A1754-1AAD-4FD2-9A84-BEB8079240C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415B-4D14-A55F-4E97A8545A3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FEA9904-22DA-4E63-AADF-68000C8788D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415B-4D14-A55F-4E97A8545A3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9364C46-5D9A-443F-B529-479DB81C1EC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415B-4D14-A55F-4E97A8545A3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8E09B97-8036-4EA2-ADFA-2471F8F5A7E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415B-4D14-A55F-4E97A8545A3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289B54E-5C37-44F7-BEDC-EA17847E73C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415B-4D14-A55F-4E97A8545A3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084A289-6888-4B53-8F26-3DA9F271D49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415B-4D14-A55F-4E97A8545A3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D746B24-E50B-4EAA-BFF0-B5DA06463A6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415B-4D14-A55F-4E97A8545A3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6B58C3E-3662-4E76-9890-AAD94006B66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415B-4D14-A55F-4E97A8545A3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35C5FD6-3F16-41F2-9676-9C268E20845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415B-4D14-A55F-4E97A8545A3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7E59FEC-501A-4659-957C-F5EACB11C90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415B-4D14-A55F-4E97A8545A3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63C18A9-F4B4-47BE-9C18-9BEEF5CAF43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415B-4D14-A55F-4E97A8545A3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CF71518A-A2D1-4917-9B27-CA800E635C2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415B-4D14-A55F-4E97A8545A3B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132DAA5-EB2E-4740-8B9E-9872A68FF28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415B-4D14-A55F-4E97A8545A3B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49C72A9-6FF7-417A-9B43-346715A8D29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415B-4D14-A55F-4E97A8545A3B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8AC984FF-E836-40FE-956C-E55BF0FE432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415B-4D14-A55F-4E97A8545A3B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9AF25861-38E6-4634-84B1-4613FFAAA6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415B-4D14-A55F-4E97A8545A3B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3CFBF89B-53A1-4496-828E-6577AA021B2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415B-4D14-A55F-4E97A8545A3B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F62A7F58-8648-4E7E-B833-E6DA10F452A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415B-4D14-A55F-4E97A8545A3B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D19C7A6D-1E58-4D33-A3F9-25CFDD9C474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415B-4D14-A55F-4E97A8545A3B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563B9F6E-39ED-414D-ABBC-FA5F990226C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415B-4D14-A55F-4E97A8545A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'historical trend'!$B$3:$AE$3</c:f>
              <c:strCache>
                <c:ptCount val="20"/>
                <c:pt idx="0">
                  <c:v>FY 2005</c:v>
                </c:pt>
                <c:pt idx="1">
                  <c:v>FY 2006</c:v>
                </c:pt>
                <c:pt idx="2">
                  <c:v>FY 2007</c:v>
                </c:pt>
                <c:pt idx="3">
                  <c:v>FY 2008</c:v>
                </c:pt>
                <c:pt idx="4">
                  <c:v>FY 2009</c:v>
                </c:pt>
                <c:pt idx="5">
                  <c:v>FY 2010</c:v>
                </c:pt>
                <c:pt idx="6">
                  <c:v>FY 2011</c:v>
                </c:pt>
                <c:pt idx="7">
                  <c:v>FY 2012</c:v>
                </c:pt>
                <c:pt idx="8">
                  <c:v>FY 2013</c:v>
                </c:pt>
                <c:pt idx="9">
                  <c:v>FY 2014</c:v>
                </c:pt>
                <c:pt idx="10">
                  <c:v>FY 2015</c:v>
                </c:pt>
                <c:pt idx="11">
                  <c:v>FY 2016</c:v>
                </c:pt>
                <c:pt idx="12">
                  <c:v>FY 2017</c:v>
                </c:pt>
                <c:pt idx="13">
                  <c:v>FY 2018</c:v>
                </c:pt>
                <c:pt idx="14">
                  <c:v>FY 2019</c:v>
                </c:pt>
                <c:pt idx="15">
                  <c:v>FY 2020</c:v>
                </c:pt>
                <c:pt idx="16">
                  <c:v>FY 2021</c:v>
                </c:pt>
                <c:pt idx="17">
                  <c:v>FY 2022</c:v>
                </c:pt>
                <c:pt idx="18">
                  <c:v>FY 2023</c:v>
                </c:pt>
                <c:pt idx="19">
                  <c:v>FY 2024</c:v>
                </c:pt>
              </c:strCache>
            </c:strRef>
          </c:cat>
          <c:val>
            <c:numRef>
              <c:f>'historical trend'!$B$36:$AE$36</c:f>
              <c:numCache>
                <c:formatCode>_(* #,##0_);_(* \(#,##0\);_(* "-"??_);_(@_)</c:formatCode>
                <c:ptCount val="20"/>
                <c:pt idx="0">
                  <c:v>3046</c:v>
                </c:pt>
                <c:pt idx="1">
                  <c:v>3172</c:v>
                </c:pt>
                <c:pt idx="2">
                  <c:v>3011</c:v>
                </c:pt>
                <c:pt idx="3">
                  <c:v>3000</c:v>
                </c:pt>
                <c:pt idx="4">
                  <c:v>3088</c:v>
                </c:pt>
                <c:pt idx="5">
                  <c:v>3274</c:v>
                </c:pt>
                <c:pt idx="6">
                  <c:v>3603</c:v>
                </c:pt>
                <c:pt idx="7">
                  <c:v>3558</c:v>
                </c:pt>
                <c:pt idx="8">
                  <c:v>3697</c:v>
                </c:pt>
                <c:pt idx="9">
                  <c:v>3487</c:v>
                </c:pt>
                <c:pt idx="10">
                  <c:v>3613</c:v>
                </c:pt>
                <c:pt idx="11">
                  <c:v>3605</c:v>
                </c:pt>
                <c:pt idx="12">
                  <c:v>3792</c:v>
                </c:pt>
                <c:pt idx="13">
                  <c:v>3785</c:v>
                </c:pt>
                <c:pt idx="14">
                  <c:v>3917</c:v>
                </c:pt>
                <c:pt idx="15">
                  <c:v>3913</c:v>
                </c:pt>
                <c:pt idx="16">
                  <c:v>4109</c:v>
                </c:pt>
                <c:pt idx="17">
                  <c:v>4191</c:v>
                </c:pt>
                <c:pt idx="18">
                  <c:v>4131</c:v>
                </c:pt>
                <c:pt idx="19">
                  <c:v>4142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'historical trend'!$B$74:$AE$74</c15:f>
                <c15:dlblRangeCache>
                  <c:ptCount val="20"/>
                  <c:pt idx="0">
                    <c:v>24%</c:v>
                  </c:pt>
                  <c:pt idx="1">
                    <c:v>24%</c:v>
                  </c:pt>
                  <c:pt idx="2">
                    <c:v>24%</c:v>
                  </c:pt>
                  <c:pt idx="3">
                    <c:v>23%</c:v>
                  </c:pt>
                  <c:pt idx="4">
                    <c:v>24%</c:v>
                  </c:pt>
                  <c:pt idx="5">
                    <c:v>24%</c:v>
                  </c:pt>
                  <c:pt idx="6">
                    <c:v>26%</c:v>
                  </c:pt>
                  <c:pt idx="7">
                    <c:v>25%</c:v>
                  </c:pt>
                  <c:pt idx="8">
                    <c:v>26%</c:v>
                  </c:pt>
                  <c:pt idx="9">
                    <c:v>25%</c:v>
                  </c:pt>
                  <c:pt idx="10">
                    <c:v>25%</c:v>
                  </c:pt>
                  <c:pt idx="11">
                    <c:v>25%</c:v>
                  </c:pt>
                  <c:pt idx="12">
                    <c:v>25%</c:v>
                  </c:pt>
                  <c:pt idx="13">
                    <c:v>25%</c:v>
                  </c:pt>
                  <c:pt idx="14">
                    <c:v>24%</c:v>
                  </c:pt>
                  <c:pt idx="15">
                    <c:v>23%</c:v>
                  </c:pt>
                  <c:pt idx="16">
                    <c:v>23%</c:v>
                  </c:pt>
                  <c:pt idx="17">
                    <c:v>24%</c:v>
                  </c:pt>
                  <c:pt idx="18">
                    <c:v>23%</c:v>
                  </c:pt>
                  <c:pt idx="19">
                    <c:v>23%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70D0-4C12-8ADE-C909C4CFF9D3}"/>
            </c:ext>
          </c:extLst>
        </c:ser>
        <c:ser>
          <c:idx val="4"/>
          <c:order val="3"/>
          <c:tx>
            <c:strRef>
              <c:f>'historical trend'!$A$37</c:f>
              <c:strCache>
                <c:ptCount val="1"/>
                <c:pt idx="0">
                  <c:v>Anschutz</c:v>
                </c:pt>
              </c:strCache>
            </c:strRef>
          </c:tx>
          <c:spPr>
            <a:solidFill>
              <a:srgbClr val="A2A4A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63E5BA5-0721-44EF-AFBA-4ECB852A38B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415B-4D14-A55F-4E97A8545A3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4A7FC60-FBE1-44AF-B207-E329F0C42E6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3-415B-4D14-A55F-4E97A8545A3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DE02A3C-186E-4FE9-BF4C-C3689D26B04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415B-4D14-A55F-4E97A8545A3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ACE7B90-782B-4EF9-836F-449F8BE3340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5-415B-4D14-A55F-4E97A8545A3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BEF8542-F1E5-479E-901B-C4FC1E529BF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415B-4D14-A55F-4E97A8545A3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A26E212-813C-4841-8BE2-542E16FBE28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415B-4D14-A55F-4E97A8545A3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F3925FB-981D-42E4-9B7B-04402765A49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415B-4D14-A55F-4E97A8545A3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F91F004-26C5-4409-8A05-268DD52E002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415B-4D14-A55F-4E97A8545A3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8F55C70-BF56-42E1-8157-CE43874A90A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A-415B-4D14-A55F-4E97A8545A3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D1AFB54-873C-4997-A0CC-860918F487D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415B-4D14-A55F-4E97A8545A3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F6D9614-5B20-480D-93EC-1C986ACB4A0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415B-4D14-A55F-4E97A8545A3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B92CB34-73D5-49CA-9EA7-BF18EB7099D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415B-4D14-A55F-4E97A8545A3B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78BA2FC-3536-43B8-8E81-36EF8F45973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E-415B-4D14-A55F-4E97A8545A3B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B1DB940C-2ECC-41E6-B56B-7259B521EA9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F-415B-4D14-A55F-4E97A8545A3B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2A687845-2DDD-40B7-8FCD-F3770E341EE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0-415B-4D14-A55F-4E97A8545A3B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5E3631E9-EC0C-4F4D-946C-BC55E48305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1-415B-4D14-A55F-4E97A8545A3B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EF6C6417-DD4D-49CB-910E-3BD67AC9014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2-415B-4D14-A55F-4E97A8545A3B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DAF5678A-D43A-4964-870F-8216A45A08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3-415B-4D14-A55F-4E97A8545A3B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BC9BB2EF-C8EB-488C-B814-93BAB68DB0E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4-415B-4D14-A55F-4E97A8545A3B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533DA492-5018-46CF-8A25-BF66DDA10F1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5-415B-4D14-A55F-4E97A8545A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'historical trend'!$B$3:$AE$3</c:f>
              <c:strCache>
                <c:ptCount val="20"/>
                <c:pt idx="0">
                  <c:v>FY 2005</c:v>
                </c:pt>
                <c:pt idx="1">
                  <c:v>FY 2006</c:v>
                </c:pt>
                <c:pt idx="2">
                  <c:v>FY 2007</c:v>
                </c:pt>
                <c:pt idx="3">
                  <c:v>FY 2008</c:v>
                </c:pt>
                <c:pt idx="4">
                  <c:v>FY 2009</c:v>
                </c:pt>
                <c:pt idx="5">
                  <c:v>FY 2010</c:v>
                </c:pt>
                <c:pt idx="6">
                  <c:v>FY 2011</c:v>
                </c:pt>
                <c:pt idx="7">
                  <c:v>FY 2012</c:v>
                </c:pt>
                <c:pt idx="8">
                  <c:v>FY 2013</c:v>
                </c:pt>
                <c:pt idx="9">
                  <c:v>FY 2014</c:v>
                </c:pt>
                <c:pt idx="10">
                  <c:v>FY 2015</c:v>
                </c:pt>
                <c:pt idx="11">
                  <c:v>FY 2016</c:v>
                </c:pt>
                <c:pt idx="12">
                  <c:v>FY 2017</c:v>
                </c:pt>
                <c:pt idx="13">
                  <c:v>FY 2018</c:v>
                </c:pt>
                <c:pt idx="14">
                  <c:v>FY 2019</c:v>
                </c:pt>
                <c:pt idx="15">
                  <c:v>FY 2020</c:v>
                </c:pt>
                <c:pt idx="16">
                  <c:v>FY 2021</c:v>
                </c:pt>
                <c:pt idx="17">
                  <c:v>FY 2022</c:v>
                </c:pt>
                <c:pt idx="18">
                  <c:v>FY 2023</c:v>
                </c:pt>
                <c:pt idx="19">
                  <c:v>FY 2024</c:v>
                </c:pt>
              </c:strCache>
            </c:strRef>
          </c:cat>
          <c:val>
            <c:numRef>
              <c:f>'historical trend'!$B$37:$AE$37</c:f>
              <c:numCache>
                <c:formatCode>_(* #,##0_);_(* \(#,##0\);_(* "-"??_);_(@_)</c:formatCode>
                <c:ptCount val="20"/>
                <c:pt idx="0">
                  <c:v>802</c:v>
                </c:pt>
                <c:pt idx="1">
                  <c:v>788</c:v>
                </c:pt>
                <c:pt idx="2">
                  <c:v>895</c:v>
                </c:pt>
                <c:pt idx="3">
                  <c:v>947</c:v>
                </c:pt>
                <c:pt idx="4">
                  <c:v>936</c:v>
                </c:pt>
                <c:pt idx="5">
                  <c:v>926</c:v>
                </c:pt>
                <c:pt idx="6">
                  <c:v>953</c:v>
                </c:pt>
                <c:pt idx="7">
                  <c:v>1073</c:v>
                </c:pt>
                <c:pt idx="8">
                  <c:v>1158</c:v>
                </c:pt>
                <c:pt idx="9">
                  <c:v>1244</c:v>
                </c:pt>
                <c:pt idx="10">
                  <c:v>1318</c:v>
                </c:pt>
                <c:pt idx="11">
                  <c:v>1401</c:v>
                </c:pt>
                <c:pt idx="12">
                  <c:v>1418</c:v>
                </c:pt>
                <c:pt idx="13">
                  <c:v>1436</c:v>
                </c:pt>
                <c:pt idx="14">
                  <c:v>1501</c:v>
                </c:pt>
                <c:pt idx="15">
                  <c:v>1447</c:v>
                </c:pt>
                <c:pt idx="16">
                  <c:v>1494</c:v>
                </c:pt>
                <c:pt idx="17">
                  <c:v>1461</c:v>
                </c:pt>
                <c:pt idx="18">
                  <c:v>1508</c:v>
                </c:pt>
                <c:pt idx="19">
                  <c:v>1463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'historical trend'!$B$69:$AE$69</c15:f>
                <c15:dlblRangeCache>
                  <c:ptCount val="20"/>
                  <c:pt idx="0">
                    <c:v>7%</c:v>
                  </c:pt>
                  <c:pt idx="1">
                    <c:v>7%</c:v>
                  </c:pt>
                  <c:pt idx="2">
                    <c:v>8%</c:v>
                  </c:pt>
                  <c:pt idx="3">
                    <c:v>8%</c:v>
                  </c:pt>
                  <c:pt idx="4">
                    <c:v>8%</c:v>
                  </c:pt>
                  <c:pt idx="5">
                    <c:v>8%</c:v>
                  </c:pt>
                  <c:pt idx="6">
                    <c:v>8%</c:v>
                  </c:pt>
                  <c:pt idx="7">
                    <c:v>8%</c:v>
                  </c:pt>
                  <c:pt idx="8">
                    <c:v>8%</c:v>
                  </c:pt>
                  <c:pt idx="9">
                    <c:v>8%</c:v>
                  </c:pt>
                  <c:pt idx="10">
                    <c:v>9%</c:v>
                  </c:pt>
                  <c:pt idx="11">
                    <c:v>9%</c:v>
                  </c:pt>
                  <c:pt idx="12">
                    <c:v>8%</c:v>
                  </c:pt>
                  <c:pt idx="13">
                    <c:v>8%</c:v>
                  </c:pt>
                  <c:pt idx="14">
                    <c:v>8%</c:v>
                  </c:pt>
                  <c:pt idx="15">
                    <c:v>7%</c:v>
                  </c:pt>
                  <c:pt idx="16">
                    <c:v>7%</c:v>
                  </c:pt>
                  <c:pt idx="17">
                    <c:v>8%</c:v>
                  </c:pt>
                  <c:pt idx="18">
                    <c:v>7%</c:v>
                  </c:pt>
                  <c:pt idx="19">
                    <c:v>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70D0-4C12-8ADE-C909C4CFF9D3}"/>
            </c:ext>
          </c:extLst>
        </c:ser>
        <c:ser>
          <c:idx val="0"/>
          <c:order val="4"/>
          <c:tx>
            <c:strRef>
              <c:f>'historical trend'!$A$38</c:f>
              <c:strCache>
                <c:ptCount val="1"/>
                <c:pt idx="0">
                  <c:v>CU Total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'historical trend'!$B$3:$AE$3</c:f>
              <c:strCache>
                <c:ptCount val="20"/>
                <c:pt idx="0">
                  <c:v>FY 2005</c:v>
                </c:pt>
                <c:pt idx="1">
                  <c:v>FY 2006</c:v>
                </c:pt>
                <c:pt idx="2">
                  <c:v>FY 2007</c:v>
                </c:pt>
                <c:pt idx="3">
                  <c:v>FY 2008</c:v>
                </c:pt>
                <c:pt idx="4">
                  <c:v>FY 2009</c:v>
                </c:pt>
                <c:pt idx="5">
                  <c:v>FY 2010</c:v>
                </c:pt>
                <c:pt idx="6">
                  <c:v>FY 2011</c:v>
                </c:pt>
                <c:pt idx="7">
                  <c:v>FY 2012</c:v>
                </c:pt>
                <c:pt idx="8">
                  <c:v>FY 2013</c:v>
                </c:pt>
                <c:pt idx="9">
                  <c:v>FY 2014</c:v>
                </c:pt>
                <c:pt idx="10">
                  <c:v>FY 2015</c:v>
                </c:pt>
                <c:pt idx="11">
                  <c:v>FY 2016</c:v>
                </c:pt>
                <c:pt idx="12">
                  <c:v>FY 2017</c:v>
                </c:pt>
                <c:pt idx="13">
                  <c:v>FY 2018</c:v>
                </c:pt>
                <c:pt idx="14">
                  <c:v>FY 2019</c:v>
                </c:pt>
                <c:pt idx="15">
                  <c:v>FY 2020</c:v>
                </c:pt>
                <c:pt idx="16">
                  <c:v>FY 2021</c:v>
                </c:pt>
                <c:pt idx="17">
                  <c:v>FY 2022</c:v>
                </c:pt>
                <c:pt idx="18">
                  <c:v>FY 2023</c:v>
                </c:pt>
                <c:pt idx="19">
                  <c:v>FY 2024</c:v>
                </c:pt>
              </c:strCache>
            </c:strRef>
          </c:cat>
          <c:val>
            <c:numRef>
              <c:f>'historical trend'!$B$38:$AE$38</c:f>
              <c:numCache>
                <c:formatCode>_(* #,##0_);_(* \(#,##0\);_(* "-"??_);_(@_)</c:formatCode>
                <c:ptCount val="20"/>
                <c:pt idx="0">
                  <c:v>12536</c:v>
                </c:pt>
                <c:pt idx="1">
                  <c:v>13029</c:v>
                </c:pt>
                <c:pt idx="2">
                  <c:v>12748</c:v>
                </c:pt>
                <c:pt idx="3">
                  <c:v>12862</c:v>
                </c:pt>
                <c:pt idx="4">
                  <c:v>12654</c:v>
                </c:pt>
                <c:pt idx="5">
                  <c:v>13571</c:v>
                </c:pt>
                <c:pt idx="6">
                  <c:v>13861</c:v>
                </c:pt>
                <c:pt idx="7">
                  <c:v>14279</c:v>
                </c:pt>
                <c:pt idx="8">
                  <c:v>14306</c:v>
                </c:pt>
                <c:pt idx="9">
                  <c:v>13887</c:v>
                </c:pt>
                <c:pt idx="10">
                  <c:v>14177</c:v>
                </c:pt>
                <c:pt idx="11">
                  <c:v>14479</c:v>
                </c:pt>
                <c:pt idx="12">
                  <c:v>15072</c:v>
                </c:pt>
                <c:pt idx="13">
                  <c:v>15422</c:v>
                </c:pt>
                <c:pt idx="14">
                  <c:v>16339</c:v>
                </c:pt>
                <c:pt idx="15">
                  <c:v>17099</c:v>
                </c:pt>
                <c:pt idx="16">
                  <c:v>17554</c:v>
                </c:pt>
                <c:pt idx="17">
                  <c:v>17445</c:v>
                </c:pt>
                <c:pt idx="18">
                  <c:v>18046</c:v>
                </c:pt>
                <c:pt idx="19">
                  <c:v>17805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0-4C12-8ADE-C909C4CFF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100"/>
        <c:axId val="258414464"/>
        <c:axId val="307102080"/>
      </c:barChart>
      <c:catAx>
        <c:axId val="25841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7102080"/>
        <c:crosses val="autoZero"/>
        <c:auto val="1"/>
        <c:lblAlgn val="ctr"/>
        <c:lblOffset val="100"/>
        <c:noMultiLvlLbl val="0"/>
      </c:catAx>
      <c:valAx>
        <c:axId val="307102080"/>
        <c:scaling>
          <c:orientation val="minMax"/>
          <c:max val="19000"/>
          <c:min val="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14464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43566669550921"/>
          <c:y val="0.8385262129677058"/>
          <c:w val="0.84652303077499935"/>
          <c:h val="0.1461179077274947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0.00989</cdr:x>
      <cdr:y>0.9652</cdr:y>
    </cdr:from>
    <cdr:to>
      <cdr:x>0.57033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725" y="6076949"/>
          <a:ext cx="48577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Compiled by University of Colorado System Office Institutional Research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0.96268</cdr:y>
    </cdr:from>
    <cdr:to>
      <cdr:x>0.56044</cdr:x>
      <cdr:y>0.99748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6061075"/>
          <a:ext cx="48577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Compiled by University of Colorado System Office Institutional Research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0.96268</cdr:y>
    </cdr:from>
    <cdr:to>
      <cdr:x>0.56044</cdr:x>
      <cdr:y>0.99748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6061075"/>
          <a:ext cx="48577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Compiled by University of Colorado System Office Institutional Research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8"/>
  <sheetViews>
    <sheetView tabSelected="1" view="pageBreakPreview" zoomScale="85" zoomScaleNormal="70" zoomScaleSheetLayoutView="85" workbookViewId="0">
      <selection activeCell="AG55" sqref="AG55"/>
    </sheetView>
  </sheetViews>
  <sheetFormatPr defaultRowHeight="14.25" x14ac:dyDescent="0.2"/>
  <cols>
    <col min="1" max="1" width="25.42578125" style="1" customWidth="1"/>
    <col min="2" max="11" width="10.140625" style="1" hidden="1" customWidth="1"/>
    <col min="12" max="18" width="10.140625" style="1" customWidth="1"/>
    <col min="19" max="19" width="9.42578125" style="1" customWidth="1"/>
    <col min="20" max="20" width="9.5703125" style="2" customWidth="1"/>
    <col min="21" max="31" width="10.28515625" style="2" customWidth="1"/>
    <col min="32" max="33" width="9.7109375" style="1" customWidth="1"/>
    <col min="34" max="16384" width="9.140625" style="1"/>
  </cols>
  <sheetData>
    <row r="1" spans="1:33" ht="18.75" customHeight="1" x14ac:dyDescent="0.2">
      <c r="A1" s="32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20"/>
      <c r="M1" s="20"/>
      <c r="N1" s="20"/>
      <c r="O1" s="19"/>
      <c r="P1" s="18"/>
      <c r="Q1" s="17"/>
      <c r="R1" s="17"/>
    </row>
    <row r="2" spans="1:33" s="15" customFormat="1" ht="13.5" customHeight="1" x14ac:dyDescent="0.2"/>
    <row r="3" spans="1:33" s="15" customFormat="1" ht="26.25" customHeight="1" thickBot="1" x14ac:dyDescent="0.25">
      <c r="A3" s="21"/>
      <c r="B3" s="21" t="s">
        <v>21</v>
      </c>
      <c r="C3" s="21" t="s">
        <v>22</v>
      </c>
      <c r="D3" s="21" t="s">
        <v>23</v>
      </c>
      <c r="E3" s="21" t="s">
        <v>24</v>
      </c>
      <c r="F3" s="21" t="s">
        <v>25</v>
      </c>
      <c r="G3" s="21" t="s">
        <v>6</v>
      </c>
      <c r="H3" s="21" t="s">
        <v>5</v>
      </c>
      <c r="I3" s="21" t="s">
        <v>4</v>
      </c>
      <c r="J3" s="21" t="s">
        <v>17</v>
      </c>
      <c r="K3" s="21" t="s">
        <v>16</v>
      </c>
      <c r="L3" s="21" t="s">
        <v>15</v>
      </c>
      <c r="M3" s="21" t="s">
        <v>14</v>
      </c>
      <c r="N3" s="21" t="s">
        <v>13</v>
      </c>
      <c r="O3" s="21" t="s">
        <v>12</v>
      </c>
      <c r="P3" s="21" t="s">
        <v>11</v>
      </c>
      <c r="Q3" s="21" t="s">
        <v>10</v>
      </c>
      <c r="R3" s="21" t="s">
        <v>9</v>
      </c>
      <c r="S3" s="21" t="s">
        <v>8</v>
      </c>
      <c r="T3" s="22" t="s">
        <v>7</v>
      </c>
      <c r="U3" s="22" t="s">
        <v>19</v>
      </c>
      <c r="V3" s="22" t="s">
        <v>30</v>
      </c>
      <c r="W3" s="22" t="s">
        <v>31</v>
      </c>
      <c r="X3" s="22" t="s">
        <v>32</v>
      </c>
      <c r="Y3" s="22" t="s">
        <v>39</v>
      </c>
      <c r="Z3" s="22" t="s">
        <v>40</v>
      </c>
      <c r="AA3" s="22" t="s">
        <v>41</v>
      </c>
      <c r="AB3" s="22" t="s">
        <v>42</v>
      </c>
      <c r="AC3" s="22" t="s">
        <v>44</v>
      </c>
      <c r="AD3" s="22" t="s">
        <v>48</v>
      </c>
      <c r="AE3" s="22" t="s">
        <v>50</v>
      </c>
      <c r="AF3" s="16"/>
      <c r="AG3" s="16"/>
    </row>
    <row r="4" spans="1:33" s="15" customFormat="1" ht="15.75" customHeight="1" x14ac:dyDescent="0.2">
      <c r="A4" s="23" t="s">
        <v>28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16"/>
      <c r="AG4" s="16"/>
    </row>
    <row r="5" spans="1:33" ht="15.75" customHeight="1" x14ac:dyDescent="0.2">
      <c r="A5" s="30" t="s">
        <v>3</v>
      </c>
      <c r="B5" s="33">
        <v>5904</v>
      </c>
      <c r="C5" s="33">
        <v>5479</v>
      </c>
      <c r="D5" s="33">
        <v>5504</v>
      </c>
      <c r="E5" s="33">
        <v>5496</v>
      </c>
      <c r="F5" s="33">
        <v>5873</v>
      </c>
      <c r="G5" s="33">
        <v>6218</v>
      </c>
      <c r="H5" s="33">
        <v>6003</v>
      </c>
      <c r="I5" s="33">
        <v>6198</v>
      </c>
      <c r="J5" s="33">
        <v>6506</v>
      </c>
      <c r="K5" s="33">
        <v>6701</v>
      </c>
      <c r="L5" s="33">
        <v>7068</v>
      </c>
      <c r="M5" s="33">
        <v>7342</v>
      </c>
      <c r="N5" s="33">
        <v>7171</v>
      </c>
      <c r="O5" s="33">
        <v>7282</v>
      </c>
      <c r="P5" s="33">
        <v>7010</v>
      </c>
      <c r="Q5" s="33">
        <v>7748</v>
      </c>
      <c r="R5" s="33">
        <v>8046</v>
      </c>
      <c r="S5" s="33">
        <v>8422</v>
      </c>
      <c r="T5" s="33">
        <v>8259</v>
      </c>
      <c r="U5" s="33">
        <v>7791</v>
      </c>
      <c r="V5" s="33">
        <v>7682</v>
      </c>
      <c r="W5" s="33">
        <v>7761</v>
      </c>
      <c r="X5" s="33">
        <v>7973</v>
      </c>
      <c r="Y5" s="33">
        <v>8316</v>
      </c>
      <c r="Z5" s="33">
        <v>8931</v>
      </c>
      <c r="AA5" s="33">
        <v>9622</v>
      </c>
      <c r="AB5" s="33">
        <v>9728</v>
      </c>
      <c r="AC5" s="33">
        <v>9646</v>
      </c>
      <c r="AD5" s="33">
        <v>10241</v>
      </c>
      <c r="AE5" s="33">
        <v>9837</v>
      </c>
      <c r="AF5" s="14"/>
      <c r="AG5" s="14"/>
    </row>
    <row r="6" spans="1:33" ht="15.75" customHeight="1" x14ac:dyDescent="0.2">
      <c r="A6" s="30" t="s">
        <v>2</v>
      </c>
      <c r="B6" s="34">
        <v>932</v>
      </c>
      <c r="C6" s="34">
        <v>941</v>
      </c>
      <c r="D6" s="34">
        <v>995</v>
      </c>
      <c r="E6" s="33">
        <v>1153</v>
      </c>
      <c r="F6" s="34">
        <v>1176</v>
      </c>
      <c r="G6" s="34">
        <v>1171</v>
      </c>
      <c r="H6" s="34">
        <v>1190</v>
      </c>
      <c r="I6" s="34">
        <v>1318</v>
      </c>
      <c r="J6" s="33">
        <v>1387</v>
      </c>
      <c r="K6" s="34">
        <v>1603</v>
      </c>
      <c r="L6" s="34">
        <v>1620</v>
      </c>
      <c r="M6" s="34">
        <v>1727</v>
      </c>
      <c r="N6" s="34">
        <v>1671</v>
      </c>
      <c r="O6" s="34">
        <v>1711</v>
      </c>
      <c r="P6" s="34">
        <v>1700</v>
      </c>
      <c r="Q6" s="34">
        <v>1688</v>
      </c>
      <c r="R6" s="34">
        <v>1944</v>
      </c>
      <c r="S6" s="34">
        <v>1972</v>
      </c>
      <c r="T6" s="34">
        <v>1902</v>
      </c>
      <c r="U6" s="34">
        <v>2070</v>
      </c>
      <c r="V6" s="34">
        <v>2141</v>
      </c>
      <c r="W6" s="34">
        <v>2278</v>
      </c>
      <c r="X6" s="34">
        <v>2448</v>
      </c>
      <c r="Y6" s="34">
        <v>2407</v>
      </c>
      <c r="Z6" s="34">
        <v>2504</v>
      </c>
      <c r="AA6" s="34">
        <v>2660</v>
      </c>
      <c r="AB6" s="34">
        <v>2788</v>
      </c>
      <c r="AC6" s="34">
        <v>2750</v>
      </c>
      <c r="AD6" s="34">
        <v>2709</v>
      </c>
      <c r="AE6" s="34">
        <v>2860</v>
      </c>
      <c r="AF6" s="14"/>
      <c r="AG6" s="14"/>
    </row>
    <row r="7" spans="1:33" ht="15.75" customHeight="1" x14ac:dyDescent="0.2">
      <c r="A7" s="30" t="s">
        <v>1</v>
      </c>
      <c r="B7" s="33">
        <v>2228</v>
      </c>
      <c r="C7" s="33">
        <v>2357</v>
      </c>
      <c r="D7" s="33">
        <v>2584</v>
      </c>
      <c r="E7" s="33">
        <v>2468</v>
      </c>
      <c r="F7" s="34">
        <v>2645</v>
      </c>
      <c r="G7" s="33">
        <v>2631</v>
      </c>
      <c r="H7" s="33">
        <v>2792</v>
      </c>
      <c r="I7" s="33">
        <v>2892</v>
      </c>
      <c r="J7" s="33">
        <v>3049</v>
      </c>
      <c r="K7" s="34">
        <v>2996</v>
      </c>
      <c r="L7" s="34">
        <v>3046</v>
      </c>
      <c r="M7" s="34">
        <v>3172</v>
      </c>
      <c r="N7" s="34">
        <v>3011</v>
      </c>
      <c r="O7" s="34">
        <v>3000</v>
      </c>
      <c r="P7" s="33">
        <v>3088</v>
      </c>
      <c r="Q7" s="34">
        <v>3274</v>
      </c>
      <c r="R7" s="34">
        <v>3637</v>
      </c>
      <c r="S7" s="34">
        <v>3575</v>
      </c>
      <c r="T7" s="34">
        <v>3730</v>
      </c>
      <c r="U7" s="34">
        <v>3540</v>
      </c>
      <c r="V7" s="34">
        <v>3679</v>
      </c>
      <c r="W7" s="34">
        <v>3651</v>
      </c>
      <c r="X7" s="34">
        <v>3854</v>
      </c>
      <c r="Y7" s="34">
        <v>3836</v>
      </c>
      <c r="Z7" s="34">
        <v>3981</v>
      </c>
      <c r="AA7" s="34">
        <v>3949</v>
      </c>
      <c r="AB7" s="34">
        <v>4164</v>
      </c>
      <c r="AC7" s="34">
        <v>4239</v>
      </c>
      <c r="AD7" s="34">
        <v>4170</v>
      </c>
      <c r="AE7" s="34">
        <v>4176</v>
      </c>
      <c r="AF7" s="14"/>
      <c r="AG7" s="14"/>
    </row>
    <row r="8" spans="1:33" ht="15.75" customHeight="1" x14ac:dyDescent="0.2">
      <c r="A8" s="30" t="s">
        <v>0</v>
      </c>
      <c r="B8" s="33">
        <v>667</v>
      </c>
      <c r="C8" s="33">
        <v>662</v>
      </c>
      <c r="D8" s="34">
        <v>710</v>
      </c>
      <c r="E8" s="34">
        <v>687</v>
      </c>
      <c r="F8" s="34">
        <v>700</v>
      </c>
      <c r="G8" s="33">
        <v>628</v>
      </c>
      <c r="H8" s="33">
        <v>643</v>
      </c>
      <c r="I8" s="34">
        <v>531</v>
      </c>
      <c r="J8" s="34">
        <v>620</v>
      </c>
      <c r="K8" s="34">
        <v>679</v>
      </c>
      <c r="L8" s="34">
        <v>802</v>
      </c>
      <c r="M8" s="34">
        <v>788</v>
      </c>
      <c r="N8" s="34">
        <v>895</v>
      </c>
      <c r="O8" s="34">
        <v>947</v>
      </c>
      <c r="P8" s="33">
        <v>936</v>
      </c>
      <c r="Q8" s="34">
        <v>926</v>
      </c>
      <c r="R8" s="34">
        <v>953</v>
      </c>
      <c r="S8" s="34">
        <v>1073</v>
      </c>
      <c r="T8" s="34">
        <v>1158</v>
      </c>
      <c r="U8" s="34">
        <v>1244</v>
      </c>
      <c r="V8" s="34">
        <v>1318</v>
      </c>
      <c r="W8" s="34">
        <v>1401</v>
      </c>
      <c r="X8" s="34">
        <v>1418</v>
      </c>
      <c r="Y8" s="34">
        <v>1436</v>
      </c>
      <c r="Z8" s="34">
        <v>1501</v>
      </c>
      <c r="AA8" s="34">
        <v>1447</v>
      </c>
      <c r="AB8" s="34">
        <v>1494</v>
      </c>
      <c r="AC8" s="34">
        <v>1461</v>
      </c>
      <c r="AD8" s="34">
        <v>1508</v>
      </c>
      <c r="AE8" s="34">
        <v>1463</v>
      </c>
      <c r="AF8" s="14"/>
      <c r="AG8" s="14"/>
    </row>
    <row r="9" spans="1:33" s="12" customFormat="1" ht="15.75" customHeight="1" x14ac:dyDescent="0.2">
      <c r="A9" s="31" t="s">
        <v>18</v>
      </c>
      <c r="B9" s="35">
        <f>SUM(B5:B8)</f>
        <v>9731</v>
      </c>
      <c r="C9" s="35">
        <f>SUM(C5:C8)</f>
        <v>9439</v>
      </c>
      <c r="D9" s="35">
        <f>SUM(D5:D8)</f>
        <v>9793</v>
      </c>
      <c r="E9" s="35">
        <f>SUM(E5:E8)</f>
        <v>9804</v>
      </c>
      <c r="F9" s="35">
        <f>SUM(F5:F8)</f>
        <v>10394</v>
      </c>
      <c r="G9" s="35">
        <f t="shared" ref="G9:U9" si="0">SUM(G5:G8)</f>
        <v>10648</v>
      </c>
      <c r="H9" s="35">
        <f t="shared" si="0"/>
        <v>10628</v>
      </c>
      <c r="I9" s="35">
        <f t="shared" si="0"/>
        <v>10939</v>
      </c>
      <c r="J9" s="35">
        <f t="shared" si="0"/>
        <v>11562</v>
      </c>
      <c r="K9" s="35">
        <f t="shared" si="0"/>
        <v>11979</v>
      </c>
      <c r="L9" s="35">
        <f t="shared" si="0"/>
        <v>12536</v>
      </c>
      <c r="M9" s="35">
        <f t="shared" si="0"/>
        <v>13029</v>
      </c>
      <c r="N9" s="35">
        <f t="shared" si="0"/>
        <v>12748</v>
      </c>
      <c r="O9" s="35">
        <f t="shared" si="0"/>
        <v>12940</v>
      </c>
      <c r="P9" s="35">
        <f t="shared" si="0"/>
        <v>12734</v>
      </c>
      <c r="Q9" s="36">
        <f t="shared" si="0"/>
        <v>13636</v>
      </c>
      <c r="R9" s="36">
        <f t="shared" si="0"/>
        <v>14580</v>
      </c>
      <c r="S9" s="36">
        <f t="shared" si="0"/>
        <v>15042</v>
      </c>
      <c r="T9" s="36">
        <f t="shared" si="0"/>
        <v>15049</v>
      </c>
      <c r="U9" s="36">
        <f t="shared" si="0"/>
        <v>14645</v>
      </c>
      <c r="V9" s="36">
        <f t="shared" ref="V9:W9" si="1">SUM(V5:V8)</f>
        <v>14820</v>
      </c>
      <c r="W9" s="36">
        <f t="shared" si="1"/>
        <v>15091</v>
      </c>
      <c r="X9" s="36">
        <f t="shared" ref="X9:AE9" si="2">SUM(X5:X8)</f>
        <v>15693</v>
      </c>
      <c r="Y9" s="36">
        <f t="shared" ref="Y9:AD9" si="3">SUM(Y5:Y8)</f>
        <v>15995</v>
      </c>
      <c r="Z9" s="36">
        <f t="shared" si="3"/>
        <v>16917</v>
      </c>
      <c r="AA9" s="36">
        <f t="shared" si="3"/>
        <v>17678</v>
      </c>
      <c r="AB9" s="36">
        <f t="shared" si="3"/>
        <v>18174</v>
      </c>
      <c r="AC9" s="36">
        <f t="shared" si="3"/>
        <v>18096</v>
      </c>
      <c r="AD9" s="36">
        <f t="shared" si="3"/>
        <v>18628</v>
      </c>
      <c r="AE9" s="36">
        <f t="shared" si="2"/>
        <v>18336</v>
      </c>
      <c r="AF9" s="13"/>
      <c r="AG9" s="13"/>
    </row>
    <row r="10" spans="1:33" ht="15.75" customHeight="1" x14ac:dyDescent="0.2">
      <c r="A10" s="26" t="s">
        <v>35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pans="1:33" ht="15.75" customHeight="1" x14ac:dyDescent="0.2">
      <c r="A11" s="30" t="s">
        <v>3</v>
      </c>
      <c r="B11" s="27">
        <v>4444</v>
      </c>
      <c r="C11" s="27">
        <v>4105</v>
      </c>
      <c r="D11" s="27">
        <v>4014</v>
      </c>
      <c r="E11" s="27">
        <v>3900</v>
      </c>
      <c r="F11" s="28">
        <v>4351</v>
      </c>
      <c r="G11" s="27">
        <v>4734</v>
      </c>
      <c r="H11" s="27">
        <v>4578</v>
      </c>
      <c r="I11" s="27">
        <v>4775</v>
      </c>
      <c r="J11" s="27">
        <v>5003</v>
      </c>
      <c r="K11" s="28">
        <v>5196</v>
      </c>
      <c r="L11" s="28">
        <v>5525</v>
      </c>
      <c r="M11" s="28">
        <v>5795</v>
      </c>
      <c r="N11" s="28">
        <v>5728</v>
      </c>
      <c r="O11" s="28">
        <v>5790</v>
      </c>
      <c r="P11" s="28">
        <v>5481</v>
      </c>
      <c r="Q11" s="28">
        <v>6080</v>
      </c>
      <c r="R11" s="28">
        <v>6254</v>
      </c>
      <c r="S11" s="28">
        <v>6553</v>
      </c>
      <c r="T11" s="28">
        <v>6411</v>
      </c>
      <c r="U11" s="28">
        <v>6054</v>
      </c>
      <c r="V11" s="28">
        <v>5851</v>
      </c>
      <c r="W11" s="28">
        <v>5994</v>
      </c>
      <c r="X11" s="28">
        <v>6010</v>
      </c>
      <c r="Y11" s="28">
        <v>6237</v>
      </c>
      <c r="Z11" s="28">
        <v>6744</v>
      </c>
      <c r="AA11" s="28">
        <v>7318</v>
      </c>
      <c r="AB11" s="28">
        <v>7404</v>
      </c>
      <c r="AC11" s="28">
        <v>7273</v>
      </c>
      <c r="AD11" s="28">
        <v>7468</v>
      </c>
      <c r="AE11" s="28">
        <v>7072</v>
      </c>
    </row>
    <row r="12" spans="1:33" ht="15.75" customHeight="1" x14ac:dyDescent="0.2">
      <c r="A12" s="30" t="s">
        <v>2</v>
      </c>
      <c r="B12" s="29">
        <v>642</v>
      </c>
      <c r="C12" s="29">
        <v>588</v>
      </c>
      <c r="D12" s="29">
        <v>639</v>
      </c>
      <c r="E12" s="29">
        <v>717</v>
      </c>
      <c r="F12" s="28">
        <v>754</v>
      </c>
      <c r="G12" s="29">
        <v>765</v>
      </c>
      <c r="H12" s="29">
        <v>772</v>
      </c>
      <c r="I12" s="29">
        <v>909</v>
      </c>
      <c r="J12" s="29">
        <v>922</v>
      </c>
      <c r="K12" s="28">
        <v>1040</v>
      </c>
      <c r="L12" s="28">
        <v>1065</v>
      </c>
      <c r="M12" s="28">
        <v>1225</v>
      </c>
      <c r="N12" s="28">
        <v>1169</v>
      </c>
      <c r="O12" s="28">
        <v>1181</v>
      </c>
      <c r="P12" s="29">
        <v>1192</v>
      </c>
      <c r="Q12" s="29">
        <v>1200</v>
      </c>
      <c r="R12" s="29">
        <v>1371</v>
      </c>
      <c r="S12" s="29">
        <v>1460</v>
      </c>
      <c r="T12" s="29">
        <v>1384</v>
      </c>
      <c r="U12" s="29">
        <v>1565</v>
      </c>
      <c r="V12" s="29">
        <v>1564</v>
      </c>
      <c r="W12" s="29">
        <v>1731</v>
      </c>
      <c r="X12" s="29">
        <v>1846</v>
      </c>
      <c r="Y12" s="29">
        <v>1842</v>
      </c>
      <c r="Z12" s="29">
        <v>1949</v>
      </c>
      <c r="AA12" s="29">
        <v>2081</v>
      </c>
      <c r="AB12" s="29">
        <v>2114</v>
      </c>
      <c r="AC12" s="29">
        <v>1992</v>
      </c>
      <c r="AD12" s="29">
        <v>1972</v>
      </c>
      <c r="AE12" s="29">
        <v>1947</v>
      </c>
    </row>
    <row r="13" spans="1:33" ht="15.75" customHeight="1" x14ac:dyDescent="0.2">
      <c r="A13" s="30" t="s">
        <v>1</v>
      </c>
      <c r="B13" s="29">
        <v>966</v>
      </c>
      <c r="C13" s="29">
        <v>1052</v>
      </c>
      <c r="D13" s="29">
        <v>1094</v>
      </c>
      <c r="E13" s="29">
        <v>1017</v>
      </c>
      <c r="F13" s="28">
        <v>1164</v>
      </c>
      <c r="G13" s="29">
        <v>1082</v>
      </c>
      <c r="H13" s="29">
        <v>1262</v>
      </c>
      <c r="I13" s="29">
        <v>1317</v>
      </c>
      <c r="J13" s="29">
        <v>1384</v>
      </c>
      <c r="K13" s="28">
        <v>1387</v>
      </c>
      <c r="L13" s="28">
        <v>1352</v>
      </c>
      <c r="M13" s="28">
        <v>1356</v>
      </c>
      <c r="N13" s="28">
        <v>1402</v>
      </c>
      <c r="O13" s="28">
        <v>1480</v>
      </c>
      <c r="P13" s="29">
        <v>1497</v>
      </c>
      <c r="Q13" s="29">
        <v>1643</v>
      </c>
      <c r="R13" s="28">
        <v>1819</v>
      </c>
      <c r="S13" s="28">
        <v>1742</v>
      </c>
      <c r="T13" s="28">
        <v>1951</v>
      </c>
      <c r="U13" s="28">
        <v>1972</v>
      </c>
      <c r="V13" s="28">
        <v>2130</v>
      </c>
      <c r="W13" s="28">
        <v>1891</v>
      </c>
      <c r="X13" s="28">
        <v>2128</v>
      </c>
      <c r="Y13" s="28">
        <v>2191</v>
      </c>
      <c r="Z13" s="28">
        <v>2355</v>
      </c>
      <c r="AA13" s="28">
        <v>2417</v>
      </c>
      <c r="AB13" s="28">
        <v>2604</v>
      </c>
      <c r="AC13" s="28">
        <v>2458</v>
      </c>
      <c r="AD13" s="28">
        <v>2307</v>
      </c>
      <c r="AE13" s="28">
        <v>2213</v>
      </c>
    </row>
    <row r="14" spans="1:33" ht="15.75" customHeight="1" x14ac:dyDescent="0.2">
      <c r="A14" s="30" t="s">
        <v>0</v>
      </c>
      <c r="B14" s="29">
        <v>290</v>
      </c>
      <c r="C14" s="29">
        <v>244</v>
      </c>
      <c r="D14" s="29">
        <v>272</v>
      </c>
      <c r="E14" s="29">
        <v>245</v>
      </c>
      <c r="F14" s="28">
        <v>244</v>
      </c>
      <c r="G14" s="29">
        <v>194</v>
      </c>
      <c r="H14" s="29">
        <v>186</v>
      </c>
      <c r="I14" s="29">
        <v>115</v>
      </c>
      <c r="J14" s="29">
        <v>150</v>
      </c>
      <c r="K14" s="28">
        <v>201</v>
      </c>
      <c r="L14" s="28">
        <v>199</v>
      </c>
      <c r="M14" s="28">
        <v>249</v>
      </c>
      <c r="N14" s="28">
        <v>250</v>
      </c>
      <c r="O14" s="28">
        <v>238</v>
      </c>
      <c r="P14" s="29">
        <v>246</v>
      </c>
      <c r="Q14" s="29">
        <v>211</v>
      </c>
      <c r="R14" s="28">
        <v>215</v>
      </c>
      <c r="S14" s="28">
        <v>206</v>
      </c>
      <c r="T14" s="28">
        <v>233</v>
      </c>
      <c r="U14" s="28">
        <v>270</v>
      </c>
      <c r="V14" s="28">
        <v>305</v>
      </c>
      <c r="W14" s="28">
        <v>321</v>
      </c>
      <c r="X14" s="28">
        <v>309</v>
      </c>
      <c r="Y14" s="28">
        <v>293</v>
      </c>
      <c r="Z14" s="28">
        <v>329</v>
      </c>
      <c r="AA14" s="28">
        <v>328</v>
      </c>
      <c r="AB14" s="28">
        <v>285</v>
      </c>
      <c r="AC14" s="28">
        <v>260</v>
      </c>
      <c r="AD14" s="28">
        <v>291</v>
      </c>
      <c r="AE14" s="28">
        <v>292</v>
      </c>
    </row>
    <row r="15" spans="1:33" ht="15.75" customHeight="1" x14ac:dyDescent="0.2">
      <c r="A15" s="31" t="s">
        <v>18</v>
      </c>
      <c r="B15" s="37">
        <f t="shared" ref="B15:U15" si="4">SUM(B11:B14)</f>
        <v>6342</v>
      </c>
      <c r="C15" s="37">
        <f t="shared" si="4"/>
        <v>5989</v>
      </c>
      <c r="D15" s="37">
        <f t="shared" si="4"/>
        <v>6019</v>
      </c>
      <c r="E15" s="37">
        <f t="shared" si="4"/>
        <v>5879</v>
      </c>
      <c r="F15" s="37">
        <f t="shared" si="4"/>
        <v>6513</v>
      </c>
      <c r="G15" s="37">
        <f t="shared" si="4"/>
        <v>6775</v>
      </c>
      <c r="H15" s="37">
        <f t="shared" si="4"/>
        <v>6798</v>
      </c>
      <c r="I15" s="37">
        <f t="shared" si="4"/>
        <v>7116</v>
      </c>
      <c r="J15" s="37">
        <f t="shared" si="4"/>
        <v>7459</v>
      </c>
      <c r="K15" s="37">
        <f t="shared" si="4"/>
        <v>7824</v>
      </c>
      <c r="L15" s="37">
        <f t="shared" si="4"/>
        <v>8141</v>
      </c>
      <c r="M15" s="37">
        <f t="shared" si="4"/>
        <v>8625</v>
      </c>
      <c r="N15" s="37">
        <f t="shared" si="4"/>
        <v>8549</v>
      </c>
      <c r="O15" s="37">
        <f t="shared" si="4"/>
        <v>8689</v>
      </c>
      <c r="P15" s="37">
        <f t="shared" si="4"/>
        <v>8416</v>
      </c>
      <c r="Q15" s="37">
        <f t="shared" si="4"/>
        <v>9134</v>
      </c>
      <c r="R15" s="37">
        <f t="shared" si="4"/>
        <v>9659</v>
      </c>
      <c r="S15" s="37">
        <f t="shared" si="4"/>
        <v>9961</v>
      </c>
      <c r="T15" s="37">
        <f t="shared" si="4"/>
        <v>9979</v>
      </c>
      <c r="U15" s="37">
        <f t="shared" si="4"/>
        <v>9861</v>
      </c>
      <c r="V15" s="37">
        <f t="shared" ref="V15:W15" si="5">SUM(V11:V14)</f>
        <v>9850</v>
      </c>
      <c r="W15" s="37">
        <f t="shared" si="5"/>
        <v>9937</v>
      </c>
      <c r="X15" s="37">
        <f t="shared" ref="X15:AE15" si="6">SUM(X11:X14)</f>
        <v>10293</v>
      </c>
      <c r="Y15" s="37">
        <f t="shared" ref="Y15:AD15" si="7">SUM(Y11:Y14)</f>
        <v>10563</v>
      </c>
      <c r="Z15" s="37">
        <f t="shared" si="7"/>
        <v>11377</v>
      </c>
      <c r="AA15" s="37">
        <f t="shared" si="7"/>
        <v>12144</v>
      </c>
      <c r="AB15" s="37">
        <f t="shared" si="7"/>
        <v>12407</v>
      </c>
      <c r="AC15" s="37">
        <f t="shared" si="7"/>
        <v>11983</v>
      </c>
      <c r="AD15" s="37">
        <f t="shared" si="7"/>
        <v>12038</v>
      </c>
      <c r="AE15" s="37">
        <f t="shared" si="6"/>
        <v>11524</v>
      </c>
    </row>
    <row r="16" spans="1:33" ht="15.75" customHeight="1" x14ac:dyDescent="0.2">
      <c r="A16" s="26" t="s">
        <v>51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pans="1:31" ht="15.75" customHeight="1" x14ac:dyDescent="0.2">
      <c r="A17" s="30" t="s">
        <v>2</v>
      </c>
      <c r="B17" s="29">
        <v>0</v>
      </c>
      <c r="C17" s="29">
        <v>0</v>
      </c>
      <c r="D17" s="29">
        <v>0</v>
      </c>
      <c r="E17" s="29">
        <v>0</v>
      </c>
      <c r="F17" s="28">
        <v>0</v>
      </c>
      <c r="G17" s="29">
        <v>0</v>
      </c>
      <c r="H17" s="29">
        <v>0</v>
      </c>
      <c r="I17" s="29">
        <v>0</v>
      </c>
      <c r="J17" s="29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29">
        <v>0</v>
      </c>
      <c r="Z17" s="29">
        <v>0</v>
      </c>
      <c r="AA17" s="29">
        <v>0</v>
      </c>
      <c r="AB17" s="29">
        <v>0</v>
      </c>
      <c r="AC17" s="29">
        <v>0</v>
      </c>
      <c r="AD17" s="29">
        <v>0</v>
      </c>
      <c r="AE17" s="29">
        <v>249</v>
      </c>
    </row>
    <row r="18" spans="1:31" ht="15.75" customHeight="1" x14ac:dyDescent="0.2">
      <c r="A18" s="30" t="s">
        <v>1</v>
      </c>
      <c r="B18" s="29"/>
      <c r="C18" s="29"/>
      <c r="D18" s="29"/>
      <c r="E18" s="29"/>
      <c r="F18" s="28"/>
      <c r="G18" s="29"/>
      <c r="H18" s="29"/>
      <c r="I18" s="29"/>
      <c r="J18" s="29"/>
      <c r="K18" s="28"/>
      <c r="L18" s="28">
        <v>0</v>
      </c>
      <c r="M18" s="28">
        <v>0</v>
      </c>
      <c r="N18" s="28">
        <v>0</v>
      </c>
      <c r="O18" s="28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87</v>
      </c>
    </row>
    <row r="19" spans="1:31" ht="15.75" customHeight="1" x14ac:dyDescent="0.2">
      <c r="A19" s="26" t="s">
        <v>49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pans="1:31" ht="15.75" customHeight="1" x14ac:dyDescent="0.2">
      <c r="A20" s="30" t="s">
        <v>2</v>
      </c>
      <c r="B20" s="29">
        <v>0</v>
      </c>
      <c r="C20" s="29">
        <v>0</v>
      </c>
      <c r="D20" s="29">
        <v>0</v>
      </c>
      <c r="E20" s="29">
        <v>0</v>
      </c>
      <c r="F20" s="28">
        <v>0</v>
      </c>
      <c r="G20" s="29">
        <v>0</v>
      </c>
      <c r="H20" s="29">
        <v>0</v>
      </c>
      <c r="I20" s="29">
        <v>0</v>
      </c>
      <c r="J20" s="29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35</v>
      </c>
      <c r="W20" s="29">
        <v>53</v>
      </c>
      <c r="X20" s="29">
        <v>56</v>
      </c>
      <c r="Y20" s="29">
        <v>57</v>
      </c>
      <c r="Z20" s="29">
        <v>37</v>
      </c>
      <c r="AA20" s="29">
        <v>21</v>
      </c>
      <c r="AB20" s="29">
        <v>66</v>
      </c>
      <c r="AC20" s="29">
        <v>155</v>
      </c>
      <c r="AD20" s="29">
        <v>133</v>
      </c>
      <c r="AE20" s="29">
        <v>98</v>
      </c>
    </row>
    <row r="21" spans="1:31" ht="15.75" customHeight="1" x14ac:dyDescent="0.2">
      <c r="A21" s="26" t="s">
        <v>36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pans="1:31" ht="15.75" customHeight="1" x14ac:dyDescent="0.2">
      <c r="A22" s="30" t="s">
        <v>3</v>
      </c>
      <c r="B22" s="27">
        <v>1001</v>
      </c>
      <c r="C22" s="27">
        <v>925</v>
      </c>
      <c r="D22" s="27">
        <v>1003</v>
      </c>
      <c r="E22" s="27">
        <v>1115</v>
      </c>
      <c r="F22" s="28">
        <v>1077</v>
      </c>
      <c r="G22" s="27">
        <v>1046</v>
      </c>
      <c r="H22" s="27">
        <v>989</v>
      </c>
      <c r="I22" s="27">
        <v>1003</v>
      </c>
      <c r="J22" s="27">
        <v>1049</v>
      </c>
      <c r="K22" s="28">
        <v>1062</v>
      </c>
      <c r="L22" s="28">
        <v>1106</v>
      </c>
      <c r="M22" s="28">
        <v>1072</v>
      </c>
      <c r="N22" s="28">
        <v>962</v>
      </c>
      <c r="O22" s="28">
        <v>996</v>
      </c>
      <c r="P22" s="28">
        <v>1063</v>
      </c>
      <c r="Q22" s="28">
        <v>1150</v>
      </c>
      <c r="R22" s="28">
        <v>1253</v>
      </c>
      <c r="S22" s="28">
        <v>1333</v>
      </c>
      <c r="T22" s="28">
        <v>1281</v>
      </c>
      <c r="U22" s="28">
        <v>1171</v>
      </c>
      <c r="V22" s="28">
        <v>1225</v>
      </c>
      <c r="W22" s="28">
        <v>1167</v>
      </c>
      <c r="X22" s="28">
        <v>1375</v>
      </c>
      <c r="Y22" s="28">
        <v>1472</v>
      </c>
      <c r="Z22" s="28">
        <v>1614</v>
      </c>
      <c r="AA22" s="28">
        <v>1713</v>
      </c>
      <c r="AB22" s="28">
        <v>1745</v>
      </c>
      <c r="AC22" s="28">
        <v>1757</v>
      </c>
      <c r="AD22" s="28">
        <v>2176</v>
      </c>
      <c r="AE22" s="28">
        <v>2133</v>
      </c>
    </row>
    <row r="23" spans="1:31" ht="15.75" customHeight="1" x14ac:dyDescent="0.2">
      <c r="A23" s="30" t="s">
        <v>2</v>
      </c>
      <c r="B23" s="29">
        <v>289</v>
      </c>
      <c r="C23" s="29">
        <v>347</v>
      </c>
      <c r="D23" s="29">
        <v>351</v>
      </c>
      <c r="E23" s="29">
        <v>431</v>
      </c>
      <c r="F23" s="28">
        <v>420</v>
      </c>
      <c r="G23" s="29">
        <v>401</v>
      </c>
      <c r="H23" s="29">
        <v>415</v>
      </c>
      <c r="I23" s="29">
        <v>407</v>
      </c>
      <c r="J23" s="29">
        <v>462</v>
      </c>
      <c r="K23" s="28">
        <v>559</v>
      </c>
      <c r="L23" s="28">
        <v>548</v>
      </c>
      <c r="M23" s="28">
        <v>499</v>
      </c>
      <c r="N23" s="28">
        <v>500</v>
      </c>
      <c r="O23" s="28">
        <v>525</v>
      </c>
      <c r="P23" s="29">
        <v>501</v>
      </c>
      <c r="Q23" s="29">
        <v>475</v>
      </c>
      <c r="R23" s="29">
        <v>548</v>
      </c>
      <c r="S23" s="29">
        <v>496</v>
      </c>
      <c r="T23" s="29">
        <v>492</v>
      </c>
      <c r="U23" s="29">
        <v>481</v>
      </c>
      <c r="V23" s="29">
        <v>515</v>
      </c>
      <c r="W23" s="29">
        <v>467</v>
      </c>
      <c r="X23" s="29">
        <v>506</v>
      </c>
      <c r="Y23" s="29">
        <v>481</v>
      </c>
      <c r="Z23" s="29">
        <v>486</v>
      </c>
      <c r="AA23" s="29">
        <v>527</v>
      </c>
      <c r="AB23" s="29">
        <v>569</v>
      </c>
      <c r="AC23" s="29">
        <v>567</v>
      </c>
      <c r="AD23" s="29">
        <v>571</v>
      </c>
      <c r="AE23" s="29">
        <v>514</v>
      </c>
    </row>
    <row r="24" spans="1:31" ht="15.75" customHeight="1" x14ac:dyDescent="0.2">
      <c r="A24" s="30" t="s">
        <v>1</v>
      </c>
      <c r="B24" s="29">
        <v>1243</v>
      </c>
      <c r="C24" s="29">
        <v>1273</v>
      </c>
      <c r="D24" s="29">
        <v>1459</v>
      </c>
      <c r="E24" s="29">
        <v>1424</v>
      </c>
      <c r="F24" s="28">
        <v>1437</v>
      </c>
      <c r="G24" s="29">
        <v>1517</v>
      </c>
      <c r="H24" s="29">
        <v>1469</v>
      </c>
      <c r="I24" s="29">
        <v>1536</v>
      </c>
      <c r="J24" s="29">
        <v>1633</v>
      </c>
      <c r="K24" s="28">
        <v>1576</v>
      </c>
      <c r="L24" s="28">
        <v>1673</v>
      </c>
      <c r="M24" s="28">
        <v>1786</v>
      </c>
      <c r="N24" s="28">
        <v>1575</v>
      </c>
      <c r="O24" s="28">
        <v>1490</v>
      </c>
      <c r="P24" s="29">
        <v>1553</v>
      </c>
      <c r="Q24" s="29">
        <v>1606</v>
      </c>
      <c r="R24" s="28">
        <v>1789</v>
      </c>
      <c r="S24" s="28">
        <v>1784</v>
      </c>
      <c r="T24" s="28">
        <v>1725</v>
      </c>
      <c r="U24" s="28">
        <v>1530</v>
      </c>
      <c r="V24" s="28">
        <v>1502</v>
      </c>
      <c r="W24" s="28">
        <v>1707</v>
      </c>
      <c r="X24" s="28">
        <v>1673</v>
      </c>
      <c r="Y24" s="28">
        <v>1584</v>
      </c>
      <c r="Z24" s="28">
        <v>1510</v>
      </c>
      <c r="AA24" s="28">
        <v>1455</v>
      </c>
      <c r="AB24" s="28">
        <v>1483</v>
      </c>
      <c r="AC24" s="28">
        <v>1661</v>
      </c>
      <c r="AD24" s="28">
        <v>1778</v>
      </c>
      <c r="AE24" s="28">
        <v>1756</v>
      </c>
    </row>
    <row r="25" spans="1:31" ht="15.75" customHeight="1" x14ac:dyDescent="0.2">
      <c r="A25" s="30" t="s">
        <v>0</v>
      </c>
      <c r="B25" s="29">
        <v>165</v>
      </c>
      <c r="C25" s="29">
        <v>199</v>
      </c>
      <c r="D25" s="29">
        <v>208</v>
      </c>
      <c r="E25" s="29">
        <v>211</v>
      </c>
      <c r="F25" s="28">
        <v>170</v>
      </c>
      <c r="G25" s="29">
        <v>149</v>
      </c>
      <c r="H25" s="29">
        <v>181</v>
      </c>
      <c r="I25" s="29">
        <v>148</v>
      </c>
      <c r="J25" s="29">
        <v>167</v>
      </c>
      <c r="K25" s="28">
        <v>183</v>
      </c>
      <c r="L25" s="28">
        <v>195</v>
      </c>
      <c r="M25" s="28">
        <v>133</v>
      </c>
      <c r="N25" s="28">
        <v>163</v>
      </c>
      <c r="O25" s="28">
        <v>201</v>
      </c>
      <c r="P25" s="29">
        <v>210</v>
      </c>
      <c r="Q25" s="29">
        <v>190</v>
      </c>
      <c r="R25" s="28">
        <v>227</v>
      </c>
      <c r="S25" s="28">
        <v>280</v>
      </c>
      <c r="T25" s="28">
        <v>308</v>
      </c>
      <c r="U25" s="28">
        <v>365</v>
      </c>
      <c r="V25" s="28">
        <v>408</v>
      </c>
      <c r="W25" s="28">
        <v>455</v>
      </c>
      <c r="X25" s="28">
        <v>485</v>
      </c>
      <c r="Y25" s="28">
        <v>516</v>
      </c>
      <c r="Z25" s="28">
        <v>556</v>
      </c>
      <c r="AA25" s="28">
        <v>499</v>
      </c>
      <c r="AB25" s="28">
        <v>546</v>
      </c>
      <c r="AC25" s="28">
        <v>544</v>
      </c>
      <c r="AD25" s="28">
        <v>587</v>
      </c>
      <c r="AE25" s="28">
        <v>551</v>
      </c>
    </row>
    <row r="26" spans="1:31" ht="15.75" customHeight="1" x14ac:dyDescent="0.2">
      <c r="A26" s="31" t="s">
        <v>18</v>
      </c>
      <c r="B26" s="37">
        <f t="shared" ref="B26:U26" si="8">SUM(B22:B25)</f>
        <v>2698</v>
      </c>
      <c r="C26" s="37">
        <f t="shared" si="8"/>
        <v>2744</v>
      </c>
      <c r="D26" s="37">
        <f t="shared" si="8"/>
        <v>3021</v>
      </c>
      <c r="E26" s="37">
        <f t="shared" si="8"/>
        <v>3181</v>
      </c>
      <c r="F26" s="37">
        <f t="shared" si="8"/>
        <v>3104</v>
      </c>
      <c r="G26" s="37">
        <f t="shared" si="8"/>
        <v>3113</v>
      </c>
      <c r="H26" s="37">
        <f t="shared" si="8"/>
        <v>3054</v>
      </c>
      <c r="I26" s="37">
        <f t="shared" si="8"/>
        <v>3094</v>
      </c>
      <c r="J26" s="37">
        <f t="shared" si="8"/>
        <v>3311</v>
      </c>
      <c r="K26" s="37">
        <f t="shared" si="8"/>
        <v>3380</v>
      </c>
      <c r="L26" s="37">
        <f t="shared" si="8"/>
        <v>3522</v>
      </c>
      <c r="M26" s="37">
        <f t="shared" si="8"/>
        <v>3490</v>
      </c>
      <c r="N26" s="37">
        <f t="shared" si="8"/>
        <v>3200</v>
      </c>
      <c r="O26" s="37">
        <f t="shared" si="8"/>
        <v>3212</v>
      </c>
      <c r="P26" s="37">
        <f t="shared" si="8"/>
        <v>3327</v>
      </c>
      <c r="Q26" s="37">
        <f t="shared" si="8"/>
        <v>3421</v>
      </c>
      <c r="R26" s="37">
        <f t="shared" si="8"/>
        <v>3817</v>
      </c>
      <c r="S26" s="37">
        <f t="shared" si="8"/>
        <v>3893</v>
      </c>
      <c r="T26" s="37">
        <f t="shared" si="8"/>
        <v>3806</v>
      </c>
      <c r="U26" s="37">
        <f t="shared" si="8"/>
        <v>3547</v>
      </c>
      <c r="V26" s="37">
        <f t="shared" ref="V26:W26" si="9">SUM(V22:V25)</f>
        <v>3650</v>
      </c>
      <c r="W26" s="37">
        <f t="shared" si="9"/>
        <v>3796</v>
      </c>
      <c r="X26" s="37">
        <f t="shared" ref="X26:AE26" si="10">SUM(X22:X25)</f>
        <v>4039</v>
      </c>
      <c r="Y26" s="37">
        <f t="shared" ref="Y26:AD26" si="11">SUM(Y22:Y25)</f>
        <v>4053</v>
      </c>
      <c r="Z26" s="37">
        <f t="shared" si="11"/>
        <v>4166</v>
      </c>
      <c r="AA26" s="37">
        <f t="shared" si="11"/>
        <v>4194</v>
      </c>
      <c r="AB26" s="37">
        <f t="shared" si="11"/>
        <v>4343</v>
      </c>
      <c r="AC26" s="37">
        <f t="shared" si="11"/>
        <v>4529</v>
      </c>
      <c r="AD26" s="37">
        <f t="shared" si="11"/>
        <v>5112</v>
      </c>
      <c r="AE26" s="37">
        <f t="shared" si="10"/>
        <v>4954</v>
      </c>
    </row>
    <row r="27" spans="1:31" ht="15.75" customHeight="1" x14ac:dyDescent="0.2">
      <c r="A27" s="26" t="s">
        <v>38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5.75" customHeight="1" x14ac:dyDescent="0.2">
      <c r="A28" s="30" t="s">
        <v>3</v>
      </c>
      <c r="B28" s="27">
        <v>459</v>
      </c>
      <c r="C28" s="27">
        <v>449</v>
      </c>
      <c r="D28" s="27">
        <v>487</v>
      </c>
      <c r="E28" s="27">
        <v>481</v>
      </c>
      <c r="F28" s="28">
        <v>445</v>
      </c>
      <c r="G28" s="27">
        <v>438</v>
      </c>
      <c r="H28" s="27">
        <v>436</v>
      </c>
      <c r="I28" s="27">
        <v>420</v>
      </c>
      <c r="J28" s="27">
        <v>454</v>
      </c>
      <c r="K28" s="28">
        <v>443</v>
      </c>
      <c r="L28" s="28">
        <v>437</v>
      </c>
      <c r="M28" s="28">
        <v>475</v>
      </c>
      <c r="N28" s="28">
        <v>481</v>
      </c>
      <c r="O28" s="28">
        <v>496</v>
      </c>
      <c r="P28" s="28">
        <v>466</v>
      </c>
      <c r="Q28" s="28">
        <v>518</v>
      </c>
      <c r="R28" s="28">
        <v>539</v>
      </c>
      <c r="S28" s="28">
        <v>536</v>
      </c>
      <c r="T28" s="28">
        <v>567</v>
      </c>
      <c r="U28" s="28">
        <v>566</v>
      </c>
      <c r="V28" s="28">
        <v>606</v>
      </c>
      <c r="W28" s="28">
        <v>600</v>
      </c>
      <c r="X28" s="28">
        <v>588</v>
      </c>
      <c r="Y28" s="28">
        <v>607</v>
      </c>
      <c r="Z28" s="28">
        <v>573</v>
      </c>
      <c r="AA28" s="28">
        <v>591</v>
      </c>
      <c r="AB28" s="28">
        <v>579</v>
      </c>
      <c r="AC28" s="28">
        <v>616</v>
      </c>
      <c r="AD28" s="28">
        <v>597</v>
      </c>
      <c r="AE28" s="28">
        <v>632</v>
      </c>
    </row>
    <row r="29" spans="1:31" ht="15.75" customHeight="1" x14ac:dyDescent="0.2">
      <c r="A29" s="30" t="s">
        <v>2</v>
      </c>
      <c r="B29" s="29">
        <v>1</v>
      </c>
      <c r="C29" s="29">
        <v>6</v>
      </c>
      <c r="D29" s="29">
        <v>5</v>
      </c>
      <c r="E29" s="29">
        <v>5</v>
      </c>
      <c r="F29" s="28">
        <v>2</v>
      </c>
      <c r="G29" s="29">
        <v>5</v>
      </c>
      <c r="H29" s="29">
        <v>3</v>
      </c>
      <c r="I29" s="29">
        <v>2</v>
      </c>
      <c r="J29" s="29">
        <v>3</v>
      </c>
      <c r="K29" s="28">
        <v>4</v>
      </c>
      <c r="L29" s="28">
        <v>7</v>
      </c>
      <c r="M29" s="28">
        <v>3</v>
      </c>
      <c r="N29" s="28">
        <v>2</v>
      </c>
      <c r="O29" s="28">
        <v>4</v>
      </c>
      <c r="P29" s="29">
        <v>7</v>
      </c>
      <c r="Q29" s="29">
        <v>13</v>
      </c>
      <c r="R29" s="29">
        <v>25</v>
      </c>
      <c r="S29" s="29">
        <v>16</v>
      </c>
      <c r="T29" s="29">
        <v>26</v>
      </c>
      <c r="U29" s="29">
        <v>24</v>
      </c>
      <c r="V29" s="29">
        <v>26</v>
      </c>
      <c r="W29" s="29">
        <v>27</v>
      </c>
      <c r="X29" s="29">
        <v>40</v>
      </c>
      <c r="Y29" s="29">
        <v>27</v>
      </c>
      <c r="Z29" s="29">
        <v>32</v>
      </c>
      <c r="AA29" s="29">
        <v>31</v>
      </c>
      <c r="AB29" s="29">
        <v>39</v>
      </c>
      <c r="AC29" s="29">
        <v>36</v>
      </c>
      <c r="AD29" s="29">
        <v>33</v>
      </c>
      <c r="AE29" s="29">
        <v>52</v>
      </c>
    </row>
    <row r="30" spans="1:31" ht="15.75" customHeight="1" x14ac:dyDescent="0.2">
      <c r="A30" s="30" t="s">
        <v>1</v>
      </c>
      <c r="B30" s="29">
        <v>18</v>
      </c>
      <c r="C30" s="29">
        <v>26</v>
      </c>
      <c r="D30" s="29">
        <v>28</v>
      </c>
      <c r="E30" s="29">
        <v>25</v>
      </c>
      <c r="F30" s="28">
        <v>38</v>
      </c>
      <c r="G30" s="29">
        <v>25</v>
      </c>
      <c r="H30" s="29">
        <v>29</v>
      </c>
      <c r="I30" s="29">
        <v>39</v>
      </c>
      <c r="J30" s="29">
        <v>32</v>
      </c>
      <c r="K30" s="28">
        <v>33</v>
      </c>
      <c r="L30" s="28">
        <v>21</v>
      </c>
      <c r="M30" s="28">
        <v>30</v>
      </c>
      <c r="N30" s="28">
        <v>34</v>
      </c>
      <c r="O30" s="28">
        <v>30</v>
      </c>
      <c r="P30" s="29">
        <v>38</v>
      </c>
      <c r="Q30" s="29">
        <v>25</v>
      </c>
      <c r="R30" s="28">
        <v>29</v>
      </c>
      <c r="S30" s="28">
        <v>49</v>
      </c>
      <c r="T30" s="28">
        <v>54</v>
      </c>
      <c r="U30" s="28">
        <v>38</v>
      </c>
      <c r="V30" s="28">
        <v>47</v>
      </c>
      <c r="W30" s="28">
        <v>53</v>
      </c>
      <c r="X30" s="28">
        <v>53</v>
      </c>
      <c r="Y30" s="28">
        <v>61</v>
      </c>
      <c r="Z30" s="28">
        <v>116</v>
      </c>
      <c r="AA30" s="28">
        <v>77</v>
      </c>
      <c r="AB30" s="28">
        <v>77</v>
      </c>
      <c r="AC30" s="28">
        <v>120</v>
      </c>
      <c r="AD30" s="28">
        <v>85</v>
      </c>
      <c r="AE30" s="28">
        <v>120</v>
      </c>
    </row>
    <row r="31" spans="1:31" ht="15.75" customHeight="1" x14ac:dyDescent="0.2">
      <c r="A31" s="30" t="s">
        <v>0</v>
      </c>
      <c r="B31" s="29">
        <v>212</v>
      </c>
      <c r="C31" s="29">
        <v>219</v>
      </c>
      <c r="D31" s="29">
        <v>230</v>
      </c>
      <c r="E31" s="29">
        <v>231</v>
      </c>
      <c r="F31" s="28">
        <v>286</v>
      </c>
      <c r="G31" s="29">
        <v>285</v>
      </c>
      <c r="H31" s="29">
        <v>276</v>
      </c>
      <c r="I31" s="29">
        <v>268</v>
      </c>
      <c r="J31" s="29">
        <v>303</v>
      </c>
      <c r="K31" s="28">
        <v>295</v>
      </c>
      <c r="L31" s="28">
        <v>408</v>
      </c>
      <c r="M31" s="28">
        <v>406</v>
      </c>
      <c r="N31" s="28">
        <v>482</v>
      </c>
      <c r="O31" s="28">
        <v>508</v>
      </c>
      <c r="P31" s="29">
        <v>480</v>
      </c>
      <c r="Q31" s="29">
        <v>525</v>
      </c>
      <c r="R31" s="28">
        <v>511</v>
      </c>
      <c r="S31" s="28">
        <v>587</v>
      </c>
      <c r="T31" s="28">
        <v>617</v>
      </c>
      <c r="U31" s="28">
        <v>609</v>
      </c>
      <c r="V31" s="28">
        <v>605</v>
      </c>
      <c r="W31" s="28">
        <v>625</v>
      </c>
      <c r="X31" s="28">
        <v>624</v>
      </c>
      <c r="Y31" s="28">
        <v>627</v>
      </c>
      <c r="Z31" s="28">
        <v>616</v>
      </c>
      <c r="AA31" s="28">
        <v>620</v>
      </c>
      <c r="AB31" s="28">
        <v>663</v>
      </c>
      <c r="AC31" s="28">
        <v>657</v>
      </c>
      <c r="AD31" s="28">
        <v>630</v>
      </c>
      <c r="AE31" s="28">
        <v>620</v>
      </c>
    </row>
    <row r="32" spans="1:31" ht="15.75" customHeight="1" thickBot="1" x14ac:dyDescent="0.25">
      <c r="A32" s="38" t="s">
        <v>18</v>
      </c>
      <c r="B32" s="39">
        <f t="shared" ref="B32:U32" si="12">SUM(B28:B31)</f>
        <v>690</v>
      </c>
      <c r="C32" s="39">
        <f t="shared" si="12"/>
        <v>700</v>
      </c>
      <c r="D32" s="39">
        <f t="shared" si="12"/>
        <v>750</v>
      </c>
      <c r="E32" s="39">
        <f t="shared" si="12"/>
        <v>742</v>
      </c>
      <c r="F32" s="39">
        <f t="shared" si="12"/>
        <v>771</v>
      </c>
      <c r="G32" s="39">
        <f t="shared" si="12"/>
        <v>753</v>
      </c>
      <c r="H32" s="39">
        <f t="shared" si="12"/>
        <v>744</v>
      </c>
      <c r="I32" s="39">
        <f t="shared" si="12"/>
        <v>729</v>
      </c>
      <c r="J32" s="39">
        <f t="shared" si="12"/>
        <v>792</v>
      </c>
      <c r="K32" s="39">
        <f t="shared" si="12"/>
        <v>775</v>
      </c>
      <c r="L32" s="39">
        <f t="shared" si="12"/>
        <v>873</v>
      </c>
      <c r="M32" s="39">
        <f t="shared" si="12"/>
        <v>914</v>
      </c>
      <c r="N32" s="39">
        <f t="shared" si="12"/>
        <v>999</v>
      </c>
      <c r="O32" s="39">
        <f t="shared" si="12"/>
        <v>1038</v>
      </c>
      <c r="P32" s="39">
        <f t="shared" si="12"/>
        <v>991</v>
      </c>
      <c r="Q32" s="39">
        <f t="shared" si="12"/>
        <v>1081</v>
      </c>
      <c r="R32" s="39">
        <f t="shared" si="12"/>
        <v>1104</v>
      </c>
      <c r="S32" s="39">
        <f t="shared" si="12"/>
        <v>1188</v>
      </c>
      <c r="T32" s="39">
        <f t="shared" si="12"/>
        <v>1264</v>
      </c>
      <c r="U32" s="39">
        <f t="shared" si="12"/>
        <v>1237</v>
      </c>
      <c r="V32" s="39">
        <f t="shared" ref="V32:W32" si="13">SUM(V28:V31)</f>
        <v>1284</v>
      </c>
      <c r="W32" s="39">
        <f t="shared" si="13"/>
        <v>1305</v>
      </c>
      <c r="X32" s="39">
        <f t="shared" ref="X32:AE32" si="14">SUM(X28:X31)</f>
        <v>1305</v>
      </c>
      <c r="Y32" s="39">
        <f t="shared" ref="Y32:AD32" si="15">SUM(Y28:Y31)</f>
        <v>1322</v>
      </c>
      <c r="Z32" s="39">
        <f t="shared" si="15"/>
        <v>1337</v>
      </c>
      <c r="AA32" s="39">
        <f t="shared" si="15"/>
        <v>1319</v>
      </c>
      <c r="AB32" s="39">
        <f t="shared" si="15"/>
        <v>1358</v>
      </c>
      <c r="AC32" s="39">
        <f t="shared" si="15"/>
        <v>1429</v>
      </c>
      <c r="AD32" s="39">
        <f t="shared" si="15"/>
        <v>1345</v>
      </c>
      <c r="AE32" s="39">
        <f t="shared" si="14"/>
        <v>1424</v>
      </c>
    </row>
    <row r="33" spans="1:33" s="15" customFormat="1" ht="15.75" customHeight="1" x14ac:dyDescent="0.2">
      <c r="A33" s="23" t="s">
        <v>37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16"/>
      <c r="AG33" s="16"/>
    </row>
    <row r="34" spans="1:33" ht="15.75" customHeight="1" x14ac:dyDescent="0.2">
      <c r="A34" s="30" t="s">
        <v>3</v>
      </c>
      <c r="B34" s="33">
        <v>5904</v>
      </c>
      <c r="C34" s="33">
        <v>5479</v>
      </c>
      <c r="D34" s="33">
        <v>5504</v>
      </c>
      <c r="E34" s="33">
        <v>5496</v>
      </c>
      <c r="F34" s="33">
        <v>5873</v>
      </c>
      <c r="G34" s="33">
        <v>6218</v>
      </c>
      <c r="H34" s="33">
        <v>6003</v>
      </c>
      <c r="I34" s="33">
        <v>6198</v>
      </c>
      <c r="J34" s="33">
        <v>6506</v>
      </c>
      <c r="K34" s="33">
        <v>6701</v>
      </c>
      <c r="L34" s="33">
        <v>7068</v>
      </c>
      <c r="M34" s="33">
        <v>7342</v>
      </c>
      <c r="N34" s="33">
        <v>7171</v>
      </c>
      <c r="O34" s="33">
        <v>7282</v>
      </c>
      <c r="P34" s="33">
        <v>7010</v>
      </c>
      <c r="Q34" s="33">
        <v>7748</v>
      </c>
      <c r="R34" s="33">
        <v>7410</v>
      </c>
      <c r="S34" s="33">
        <v>7723</v>
      </c>
      <c r="T34" s="33">
        <v>7590</v>
      </c>
      <c r="U34" s="33">
        <v>7138</v>
      </c>
      <c r="V34" s="33">
        <v>7150</v>
      </c>
      <c r="W34" s="33">
        <v>7254</v>
      </c>
      <c r="X34" s="33">
        <v>7486</v>
      </c>
      <c r="Y34" s="33">
        <v>7857</v>
      </c>
      <c r="Z34" s="33">
        <v>8488</v>
      </c>
      <c r="AA34" s="33">
        <v>9152</v>
      </c>
      <c r="AB34" s="33">
        <v>9226</v>
      </c>
      <c r="AC34" s="33">
        <v>9129</v>
      </c>
      <c r="AD34" s="33">
        <v>9730</v>
      </c>
      <c r="AE34" s="33">
        <v>9404</v>
      </c>
      <c r="AF34" s="14"/>
      <c r="AG34" s="14"/>
    </row>
    <row r="35" spans="1:33" ht="15.75" customHeight="1" x14ac:dyDescent="0.2">
      <c r="A35" s="30" t="s">
        <v>2</v>
      </c>
      <c r="B35" s="34">
        <v>932</v>
      </c>
      <c r="C35" s="34">
        <v>941</v>
      </c>
      <c r="D35" s="34">
        <v>995</v>
      </c>
      <c r="E35" s="33">
        <v>1153</v>
      </c>
      <c r="F35" s="34">
        <v>1176</v>
      </c>
      <c r="G35" s="34">
        <v>1171</v>
      </c>
      <c r="H35" s="34">
        <v>1190</v>
      </c>
      <c r="I35" s="34">
        <v>1318</v>
      </c>
      <c r="J35" s="33">
        <v>1387</v>
      </c>
      <c r="K35" s="34">
        <v>1603</v>
      </c>
      <c r="L35" s="34">
        <v>1620</v>
      </c>
      <c r="M35" s="34">
        <v>1727</v>
      </c>
      <c r="N35" s="34">
        <v>1671</v>
      </c>
      <c r="O35" s="34">
        <v>1633</v>
      </c>
      <c r="P35" s="34">
        <v>1620</v>
      </c>
      <c r="Q35" s="34">
        <v>1623</v>
      </c>
      <c r="R35" s="34">
        <v>1895</v>
      </c>
      <c r="S35" s="34">
        <v>1925</v>
      </c>
      <c r="T35" s="34">
        <v>1861</v>
      </c>
      <c r="U35" s="34">
        <v>2018</v>
      </c>
      <c r="V35" s="34">
        <v>2096</v>
      </c>
      <c r="W35" s="34">
        <v>2219</v>
      </c>
      <c r="X35" s="34">
        <v>2376</v>
      </c>
      <c r="Y35" s="34">
        <v>2344</v>
      </c>
      <c r="Z35" s="34">
        <v>2433</v>
      </c>
      <c r="AA35" s="34">
        <v>2587</v>
      </c>
      <c r="AB35" s="34">
        <v>2725</v>
      </c>
      <c r="AC35" s="34">
        <v>2664</v>
      </c>
      <c r="AD35" s="34">
        <v>2677</v>
      </c>
      <c r="AE35" s="34">
        <v>2796</v>
      </c>
      <c r="AF35" s="14"/>
      <c r="AG35" s="14"/>
    </row>
    <row r="36" spans="1:33" ht="15.75" customHeight="1" x14ac:dyDescent="0.2">
      <c r="A36" s="30" t="s">
        <v>1</v>
      </c>
      <c r="B36" s="33">
        <v>2228</v>
      </c>
      <c r="C36" s="33">
        <v>2357</v>
      </c>
      <c r="D36" s="33">
        <v>2584</v>
      </c>
      <c r="E36" s="33">
        <v>2468</v>
      </c>
      <c r="F36" s="34">
        <v>2645</v>
      </c>
      <c r="G36" s="33">
        <v>2631</v>
      </c>
      <c r="H36" s="33">
        <v>2792</v>
      </c>
      <c r="I36" s="33">
        <v>2892</v>
      </c>
      <c r="J36" s="33">
        <v>3049</v>
      </c>
      <c r="K36" s="34">
        <v>2996</v>
      </c>
      <c r="L36" s="34">
        <v>3046</v>
      </c>
      <c r="M36" s="34">
        <v>3172</v>
      </c>
      <c r="N36" s="34">
        <v>3011</v>
      </c>
      <c r="O36" s="34">
        <v>3000</v>
      </c>
      <c r="P36" s="33">
        <v>3088</v>
      </c>
      <c r="Q36" s="34">
        <v>3274</v>
      </c>
      <c r="R36" s="34">
        <v>3603</v>
      </c>
      <c r="S36" s="34">
        <v>3558</v>
      </c>
      <c r="T36" s="34">
        <v>3697</v>
      </c>
      <c r="U36" s="34">
        <v>3487</v>
      </c>
      <c r="V36" s="34">
        <v>3613</v>
      </c>
      <c r="W36" s="34">
        <v>3605</v>
      </c>
      <c r="X36" s="34">
        <v>3792</v>
      </c>
      <c r="Y36" s="34">
        <v>3785</v>
      </c>
      <c r="Z36" s="34">
        <v>3917</v>
      </c>
      <c r="AA36" s="34">
        <v>3913</v>
      </c>
      <c r="AB36" s="34">
        <v>4109</v>
      </c>
      <c r="AC36" s="34">
        <v>4191</v>
      </c>
      <c r="AD36" s="34">
        <v>4131</v>
      </c>
      <c r="AE36" s="34">
        <v>4142</v>
      </c>
      <c r="AF36" s="14"/>
      <c r="AG36" s="14"/>
    </row>
    <row r="37" spans="1:33" ht="15.75" customHeight="1" x14ac:dyDescent="0.2">
      <c r="A37" s="30" t="s">
        <v>0</v>
      </c>
      <c r="B37" s="33">
        <v>667</v>
      </c>
      <c r="C37" s="33">
        <v>662</v>
      </c>
      <c r="D37" s="34">
        <v>710</v>
      </c>
      <c r="E37" s="34">
        <v>687</v>
      </c>
      <c r="F37" s="34">
        <v>700</v>
      </c>
      <c r="G37" s="33">
        <v>628</v>
      </c>
      <c r="H37" s="33">
        <v>643</v>
      </c>
      <c r="I37" s="34">
        <v>531</v>
      </c>
      <c r="J37" s="34">
        <v>620</v>
      </c>
      <c r="K37" s="34">
        <v>679</v>
      </c>
      <c r="L37" s="34">
        <v>802</v>
      </c>
      <c r="M37" s="34">
        <v>788</v>
      </c>
      <c r="N37" s="34">
        <v>895</v>
      </c>
      <c r="O37" s="34">
        <v>947</v>
      </c>
      <c r="P37" s="33">
        <v>936</v>
      </c>
      <c r="Q37" s="34">
        <v>926</v>
      </c>
      <c r="R37" s="34">
        <v>953</v>
      </c>
      <c r="S37" s="34">
        <v>1073</v>
      </c>
      <c r="T37" s="34">
        <v>1158</v>
      </c>
      <c r="U37" s="34">
        <v>1244</v>
      </c>
      <c r="V37" s="34">
        <v>1318</v>
      </c>
      <c r="W37" s="34">
        <v>1401</v>
      </c>
      <c r="X37" s="34">
        <v>1418</v>
      </c>
      <c r="Y37" s="34">
        <v>1436</v>
      </c>
      <c r="Z37" s="34">
        <v>1501</v>
      </c>
      <c r="AA37" s="34">
        <v>1447</v>
      </c>
      <c r="AB37" s="34">
        <v>1494</v>
      </c>
      <c r="AC37" s="34">
        <v>1461</v>
      </c>
      <c r="AD37" s="34">
        <v>1508</v>
      </c>
      <c r="AE37" s="34">
        <v>1463</v>
      </c>
      <c r="AF37" s="14"/>
      <c r="AG37" s="14"/>
    </row>
    <row r="38" spans="1:33" s="12" customFormat="1" ht="15.75" customHeight="1" x14ac:dyDescent="0.2">
      <c r="A38" s="31" t="s">
        <v>18</v>
      </c>
      <c r="B38" s="35">
        <f>SUM(B34:B37)</f>
        <v>9731</v>
      </c>
      <c r="C38" s="35">
        <f>SUM(C34:C37)</f>
        <v>9439</v>
      </c>
      <c r="D38" s="35">
        <f>SUM(D34:D37)</f>
        <v>9793</v>
      </c>
      <c r="E38" s="35">
        <f>SUM(E34:E37)</f>
        <v>9804</v>
      </c>
      <c r="F38" s="35">
        <f>SUM(F34:F37)</f>
        <v>10394</v>
      </c>
      <c r="G38" s="35">
        <f t="shared" ref="G38:U38" si="16">SUM(G34:G37)</f>
        <v>10648</v>
      </c>
      <c r="H38" s="35">
        <f t="shared" si="16"/>
        <v>10628</v>
      </c>
      <c r="I38" s="35">
        <f t="shared" si="16"/>
        <v>10939</v>
      </c>
      <c r="J38" s="35">
        <f t="shared" si="16"/>
        <v>11562</v>
      </c>
      <c r="K38" s="35">
        <f t="shared" si="16"/>
        <v>11979</v>
      </c>
      <c r="L38" s="35">
        <f t="shared" si="16"/>
        <v>12536</v>
      </c>
      <c r="M38" s="35">
        <f t="shared" si="16"/>
        <v>13029</v>
      </c>
      <c r="N38" s="35">
        <f t="shared" si="16"/>
        <v>12748</v>
      </c>
      <c r="O38" s="35">
        <f t="shared" si="16"/>
        <v>12862</v>
      </c>
      <c r="P38" s="35">
        <f t="shared" si="16"/>
        <v>12654</v>
      </c>
      <c r="Q38" s="36">
        <f t="shared" si="16"/>
        <v>13571</v>
      </c>
      <c r="R38" s="36">
        <f t="shared" si="16"/>
        <v>13861</v>
      </c>
      <c r="S38" s="36">
        <f t="shared" si="16"/>
        <v>14279</v>
      </c>
      <c r="T38" s="36">
        <f t="shared" si="16"/>
        <v>14306</v>
      </c>
      <c r="U38" s="36">
        <f t="shared" si="16"/>
        <v>13887</v>
      </c>
      <c r="V38" s="36">
        <f t="shared" ref="V38:W38" si="17">SUM(V34:V37)</f>
        <v>14177</v>
      </c>
      <c r="W38" s="36">
        <f t="shared" si="17"/>
        <v>14479</v>
      </c>
      <c r="X38" s="36">
        <f t="shared" ref="X38:AE38" si="18">SUM(X34:X37)</f>
        <v>15072</v>
      </c>
      <c r="Y38" s="36">
        <f t="shared" ref="Y38:AD38" si="19">SUM(Y34:Y37)</f>
        <v>15422</v>
      </c>
      <c r="Z38" s="36">
        <f t="shared" si="19"/>
        <v>16339</v>
      </c>
      <c r="AA38" s="36">
        <f t="shared" si="19"/>
        <v>17099</v>
      </c>
      <c r="AB38" s="36">
        <f t="shared" si="19"/>
        <v>17554</v>
      </c>
      <c r="AC38" s="36">
        <f t="shared" si="19"/>
        <v>17445</v>
      </c>
      <c r="AD38" s="36">
        <f t="shared" si="19"/>
        <v>18046</v>
      </c>
      <c r="AE38" s="36">
        <f t="shared" si="18"/>
        <v>17805</v>
      </c>
      <c r="AF38" s="13"/>
      <c r="AG38" s="13"/>
    </row>
    <row r="39" spans="1:33" ht="15.75" customHeight="1" x14ac:dyDescent="0.2">
      <c r="A39" s="26" t="s">
        <v>29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pans="1:33" ht="15.75" customHeight="1" x14ac:dyDescent="0.2">
      <c r="A40" s="30" t="s">
        <v>3</v>
      </c>
      <c r="B40" s="27">
        <v>4590</v>
      </c>
      <c r="C40" s="27">
        <v>4258</v>
      </c>
      <c r="D40" s="27">
        <v>4306</v>
      </c>
      <c r="E40" s="27">
        <v>4325</v>
      </c>
      <c r="F40" s="28">
        <v>4504</v>
      </c>
      <c r="G40" s="27">
        <v>4699</v>
      </c>
      <c r="H40" s="27">
        <v>4504</v>
      </c>
      <c r="I40" s="27">
        <v>4707</v>
      </c>
      <c r="J40" s="27">
        <v>4878</v>
      </c>
      <c r="K40" s="28">
        <v>4957</v>
      </c>
      <c r="L40" s="28">
        <v>5235</v>
      </c>
      <c r="M40" s="28">
        <v>5523</v>
      </c>
      <c r="N40" s="28">
        <v>5385</v>
      </c>
      <c r="O40" s="28">
        <v>5516</v>
      </c>
      <c r="P40" s="28">
        <v>5234</v>
      </c>
      <c r="Q40" s="28">
        <v>5710</v>
      </c>
      <c r="R40" s="28">
        <v>5537</v>
      </c>
      <c r="S40" s="28">
        <v>5496</v>
      </c>
      <c r="T40" s="28">
        <v>5435</v>
      </c>
      <c r="U40" s="28">
        <v>5049</v>
      </c>
      <c r="V40" s="28">
        <v>4991</v>
      </c>
      <c r="W40" s="28">
        <v>5010</v>
      </c>
      <c r="X40" s="28">
        <v>5094</v>
      </c>
      <c r="Y40" s="28">
        <v>5209</v>
      </c>
      <c r="Z40" s="28">
        <v>5518</v>
      </c>
      <c r="AA40" s="28">
        <v>5939</v>
      </c>
      <c r="AB40" s="28">
        <v>5861</v>
      </c>
      <c r="AC40" s="28">
        <v>5756</v>
      </c>
      <c r="AD40" s="28">
        <v>5922</v>
      </c>
      <c r="AE40" s="28">
        <v>5651</v>
      </c>
    </row>
    <row r="41" spans="1:33" ht="15.75" customHeight="1" x14ac:dyDescent="0.2">
      <c r="A41" s="30" t="s">
        <v>2</v>
      </c>
      <c r="B41" s="29">
        <v>887</v>
      </c>
      <c r="C41" s="29">
        <v>857</v>
      </c>
      <c r="D41" s="29">
        <v>919</v>
      </c>
      <c r="E41" s="29">
        <v>1052</v>
      </c>
      <c r="F41" s="28">
        <v>1040</v>
      </c>
      <c r="G41" s="29">
        <v>1053</v>
      </c>
      <c r="H41" s="29">
        <v>1022</v>
      </c>
      <c r="I41" s="29">
        <v>1155</v>
      </c>
      <c r="J41" s="29">
        <v>1227</v>
      </c>
      <c r="K41" s="28">
        <v>1423</v>
      </c>
      <c r="L41" s="28">
        <v>1423</v>
      </c>
      <c r="M41" s="28">
        <v>1543</v>
      </c>
      <c r="N41" s="28">
        <v>1486</v>
      </c>
      <c r="O41" s="28">
        <v>1333</v>
      </c>
      <c r="P41" s="29">
        <v>1287</v>
      </c>
      <c r="Q41" s="29">
        <v>1302</v>
      </c>
      <c r="R41" s="29">
        <v>1681</v>
      </c>
      <c r="S41" s="29">
        <v>1769</v>
      </c>
      <c r="T41" s="29">
        <v>1685</v>
      </c>
      <c r="U41" s="29">
        <v>1804</v>
      </c>
      <c r="V41" s="29">
        <v>1854</v>
      </c>
      <c r="W41" s="29">
        <v>1927</v>
      </c>
      <c r="X41" s="29">
        <v>2063</v>
      </c>
      <c r="Y41" s="29">
        <v>2048</v>
      </c>
      <c r="Z41" s="29">
        <v>2129</v>
      </c>
      <c r="AA41" s="29">
        <v>2210</v>
      </c>
      <c r="AB41" s="29">
        <v>2317</v>
      </c>
      <c r="AC41" s="29">
        <v>2320</v>
      </c>
      <c r="AD41" s="29">
        <v>2417</v>
      </c>
      <c r="AE41" s="29">
        <v>2484</v>
      </c>
    </row>
    <row r="42" spans="1:33" ht="15.75" customHeight="1" x14ac:dyDescent="0.2">
      <c r="A42" s="30" t="s">
        <v>1</v>
      </c>
      <c r="B42" s="29">
        <v>1991</v>
      </c>
      <c r="C42" s="29">
        <v>2136</v>
      </c>
      <c r="D42" s="29">
        <v>2242</v>
      </c>
      <c r="E42" s="29">
        <v>2073</v>
      </c>
      <c r="F42" s="28">
        <v>2268</v>
      </c>
      <c r="G42" s="29">
        <v>2273</v>
      </c>
      <c r="H42" s="29">
        <v>2331</v>
      </c>
      <c r="I42" s="29">
        <v>2385</v>
      </c>
      <c r="J42" s="29">
        <v>2400</v>
      </c>
      <c r="K42" s="28">
        <v>2475</v>
      </c>
      <c r="L42" s="28">
        <v>2643</v>
      </c>
      <c r="M42" s="28">
        <v>2831</v>
      </c>
      <c r="N42" s="28">
        <v>2717</v>
      </c>
      <c r="O42" s="28">
        <v>2732</v>
      </c>
      <c r="P42" s="29">
        <v>2706</v>
      </c>
      <c r="Q42" s="29">
        <v>2901</v>
      </c>
      <c r="R42" s="28">
        <v>3142</v>
      </c>
      <c r="S42" s="28">
        <v>3009</v>
      </c>
      <c r="T42" s="28">
        <v>3088</v>
      </c>
      <c r="U42" s="28">
        <v>2871</v>
      </c>
      <c r="V42" s="28">
        <v>2822</v>
      </c>
      <c r="W42" s="28">
        <v>2884</v>
      </c>
      <c r="X42" s="28">
        <v>2974</v>
      </c>
      <c r="Y42" s="28">
        <v>3018</v>
      </c>
      <c r="Z42" s="28">
        <v>3129</v>
      </c>
      <c r="AA42" s="28">
        <v>3146</v>
      </c>
      <c r="AB42" s="28">
        <v>3314</v>
      </c>
      <c r="AC42" s="28">
        <v>3415</v>
      </c>
      <c r="AD42" s="28">
        <v>3246</v>
      </c>
      <c r="AE42" s="28">
        <v>3149</v>
      </c>
    </row>
    <row r="43" spans="1:33" ht="15.75" customHeight="1" x14ac:dyDescent="0.2">
      <c r="A43" s="30" t="s">
        <v>0</v>
      </c>
      <c r="B43" s="29">
        <v>628</v>
      </c>
      <c r="C43" s="29">
        <v>631</v>
      </c>
      <c r="D43" s="29">
        <v>665</v>
      </c>
      <c r="E43" s="29">
        <v>656</v>
      </c>
      <c r="F43" s="28">
        <v>671</v>
      </c>
      <c r="G43" s="29">
        <v>591</v>
      </c>
      <c r="H43" s="29">
        <v>613</v>
      </c>
      <c r="I43" s="29">
        <v>495</v>
      </c>
      <c r="J43" s="29">
        <v>605</v>
      </c>
      <c r="K43" s="28">
        <v>667</v>
      </c>
      <c r="L43" s="28">
        <v>751</v>
      </c>
      <c r="M43" s="28">
        <v>726</v>
      </c>
      <c r="N43" s="28">
        <v>829</v>
      </c>
      <c r="O43" s="28">
        <v>856</v>
      </c>
      <c r="P43" s="29">
        <v>849</v>
      </c>
      <c r="Q43" s="29">
        <v>796</v>
      </c>
      <c r="R43" s="28">
        <v>819</v>
      </c>
      <c r="S43" s="28">
        <v>899</v>
      </c>
      <c r="T43" s="28">
        <v>1001</v>
      </c>
      <c r="U43" s="28">
        <v>1056</v>
      </c>
      <c r="V43" s="28">
        <v>1107</v>
      </c>
      <c r="W43" s="28">
        <v>1120</v>
      </c>
      <c r="X43" s="28">
        <v>1173</v>
      </c>
      <c r="Y43" s="28">
        <v>1158</v>
      </c>
      <c r="Z43" s="28">
        <v>1235</v>
      </c>
      <c r="AA43" s="28">
        <v>1199</v>
      </c>
      <c r="AB43" s="28">
        <v>1256</v>
      </c>
      <c r="AC43" s="28">
        <v>1167</v>
      </c>
      <c r="AD43" s="28">
        <v>1201</v>
      </c>
      <c r="AE43" s="28">
        <v>1165</v>
      </c>
    </row>
    <row r="44" spans="1:33" ht="15.75" customHeight="1" x14ac:dyDescent="0.2">
      <c r="A44" s="31" t="s">
        <v>18</v>
      </c>
      <c r="B44" s="37">
        <f t="shared" ref="B44:U44" si="20">SUM(B40:B43)</f>
        <v>8096</v>
      </c>
      <c r="C44" s="37">
        <f t="shared" si="20"/>
        <v>7882</v>
      </c>
      <c r="D44" s="37">
        <f t="shared" si="20"/>
        <v>8132</v>
      </c>
      <c r="E44" s="37">
        <f t="shared" si="20"/>
        <v>8106</v>
      </c>
      <c r="F44" s="37">
        <f t="shared" si="20"/>
        <v>8483</v>
      </c>
      <c r="G44" s="37">
        <f t="shared" si="20"/>
        <v>8616</v>
      </c>
      <c r="H44" s="37">
        <f t="shared" si="20"/>
        <v>8470</v>
      </c>
      <c r="I44" s="37">
        <f t="shared" si="20"/>
        <v>8742</v>
      </c>
      <c r="J44" s="37">
        <f t="shared" si="20"/>
        <v>9110</v>
      </c>
      <c r="K44" s="37">
        <f t="shared" si="20"/>
        <v>9522</v>
      </c>
      <c r="L44" s="37">
        <f t="shared" si="20"/>
        <v>10052</v>
      </c>
      <c r="M44" s="37">
        <f t="shared" si="20"/>
        <v>10623</v>
      </c>
      <c r="N44" s="37">
        <f t="shared" si="20"/>
        <v>10417</v>
      </c>
      <c r="O44" s="37">
        <f t="shared" si="20"/>
        <v>10437</v>
      </c>
      <c r="P44" s="37">
        <f t="shared" si="20"/>
        <v>10076</v>
      </c>
      <c r="Q44" s="37">
        <f t="shared" si="20"/>
        <v>10709</v>
      </c>
      <c r="R44" s="37">
        <f t="shared" si="20"/>
        <v>11179</v>
      </c>
      <c r="S44" s="37">
        <f t="shared" si="20"/>
        <v>11173</v>
      </c>
      <c r="T44" s="37">
        <f t="shared" si="20"/>
        <v>11209</v>
      </c>
      <c r="U44" s="37">
        <f t="shared" si="20"/>
        <v>10780</v>
      </c>
      <c r="V44" s="37">
        <f t="shared" ref="V44:W44" si="21">SUM(V40:V43)</f>
        <v>10774</v>
      </c>
      <c r="W44" s="37">
        <f t="shared" si="21"/>
        <v>10941</v>
      </c>
      <c r="X44" s="37">
        <f t="shared" ref="X44:AE44" si="22">SUM(X40:X43)</f>
        <v>11304</v>
      </c>
      <c r="Y44" s="37">
        <f t="shared" ref="Y44:AD44" si="23">SUM(Y40:Y43)</f>
        <v>11433</v>
      </c>
      <c r="Z44" s="37">
        <f t="shared" si="23"/>
        <v>12011</v>
      </c>
      <c r="AA44" s="37">
        <f t="shared" si="23"/>
        <v>12494</v>
      </c>
      <c r="AB44" s="37">
        <f t="shared" si="23"/>
        <v>12748</v>
      </c>
      <c r="AC44" s="37">
        <f t="shared" si="23"/>
        <v>12658</v>
      </c>
      <c r="AD44" s="37">
        <f t="shared" si="23"/>
        <v>12786</v>
      </c>
      <c r="AE44" s="37">
        <f t="shared" si="22"/>
        <v>12449</v>
      </c>
    </row>
    <row r="45" spans="1:33" ht="15.75" customHeight="1" x14ac:dyDescent="0.2">
      <c r="A45" s="26" t="s">
        <v>43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</row>
    <row r="46" spans="1:33" ht="15.75" customHeight="1" x14ac:dyDescent="0.2">
      <c r="A46" s="30" t="s">
        <v>3</v>
      </c>
      <c r="B46" s="27">
        <v>633</v>
      </c>
      <c r="C46" s="27">
        <v>609</v>
      </c>
      <c r="D46" s="27">
        <v>654</v>
      </c>
      <c r="E46" s="27">
        <v>681</v>
      </c>
      <c r="F46" s="28">
        <v>728</v>
      </c>
      <c r="G46" s="27">
        <v>711</v>
      </c>
      <c r="H46" s="27">
        <v>717</v>
      </c>
      <c r="I46" s="27">
        <v>778</v>
      </c>
      <c r="J46" s="27">
        <v>730</v>
      </c>
      <c r="K46" s="28">
        <v>755</v>
      </c>
      <c r="L46" s="28">
        <v>837</v>
      </c>
      <c r="M46" s="28">
        <v>958</v>
      </c>
      <c r="N46" s="28">
        <v>964</v>
      </c>
      <c r="O46" s="28">
        <v>1004</v>
      </c>
      <c r="P46" s="28">
        <v>914</v>
      </c>
      <c r="Q46" s="28">
        <v>1085</v>
      </c>
      <c r="R46" s="28">
        <v>950</v>
      </c>
      <c r="S46" s="28">
        <v>1088</v>
      </c>
      <c r="T46" s="28">
        <v>1069</v>
      </c>
      <c r="U46" s="28">
        <v>1144</v>
      </c>
      <c r="V46" s="28">
        <v>1178</v>
      </c>
      <c r="W46" s="28">
        <v>1308</v>
      </c>
      <c r="X46" s="28">
        <v>1352</v>
      </c>
      <c r="Y46" s="28">
        <v>1569</v>
      </c>
      <c r="Z46" s="28">
        <v>1744</v>
      </c>
      <c r="AA46" s="28">
        <v>2004</v>
      </c>
      <c r="AB46" s="28">
        <v>2212</v>
      </c>
      <c r="AC46" s="28">
        <v>2218</v>
      </c>
      <c r="AD46" s="28">
        <v>2405</v>
      </c>
      <c r="AE46" s="28">
        <v>2281</v>
      </c>
    </row>
    <row r="47" spans="1:33" ht="15.75" customHeight="1" x14ac:dyDescent="0.2">
      <c r="A47" s="30" t="s">
        <v>2</v>
      </c>
      <c r="B47" s="29">
        <v>120</v>
      </c>
      <c r="C47" s="29">
        <v>111</v>
      </c>
      <c r="D47" s="29">
        <v>145</v>
      </c>
      <c r="E47" s="29">
        <v>155</v>
      </c>
      <c r="F47" s="28">
        <v>181</v>
      </c>
      <c r="G47" s="29">
        <v>186</v>
      </c>
      <c r="H47" s="29">
        <v>193</v>
      </c>
      <c r="I47" s="29">
        <v>206</v>
      </c>
      <c r="J47" s="29">
        <v>219</v>
      </c>
      <c r="K47" s="28">
        <v>232</v>
      </c>
      <c r="L47" s="28">
        <v>225</v>
      </c>
      <c r="M47" s="28">
        <v>309</v>
      </c>
      <c r="N47" s="28">
        <v>262</v>
      </c>
      <c r="O47" s="28">
        <v>269</v>
      </c>
      <c r="P47" s="29">
        <v>234</v>
      </c>
      <c r="Q47" s="29">
        <v>233</v>
      </c>
      <c r="R47" s="29">
        <v>368</v>
      </c>
      <c r="S47" s="29">
        <v>338</v>
      </c>
      <c r="T47" s="29">
        <v>393</v>
      </c>
      <c r="U47" s="29">
        <v>412</v>
      </c>
      <c r="V47" s="29">
        <v>457</v>
      </c>
      <c r="W47" s="29">
        <v>525</v>
      </c>
      <c r="X47" s="29">
        <v>584</v>
      </c>
      <c r="Y47" s="29">
        <v>640</v>
      </c>
      <c r="Z47" s="29">
        <v>701</v>
      </c>
      <c r="AA47" s="29">
        <v>739</v>
      </c>
      <c r="AB47" s="29">
        <v>847</v>
      </c>
      <c r="AC47" s="29">
        <v>814</v>
      </c>
      <c r="AD47" s="29">
        <v>873</v>
      </c>
      <c r="AE47" s="29">
        <v>919</v>
      </c>
    </row>
    <row r="48" spans="1:33" ht="15.75" customHeight="1" x14ac:dyDescent="0.2">
      <c r="A48" s="30" t="s">
        <v>1</v>
      </c>
      <c r="B48" s="29">
        <v>304</v>
      </c>
      <c r="C48" s="29">
        <v>319</v>
      </c>
      <c r="D48" s="29">
        <v>369</v>
      </c>
      <c r="E48" s="29">
        <v>318</v>
      </c>
      <c r="F48" s="28">
        <v>460</v>
      </c>
      <c r="G48" s="29">
        <v>418</v>
      </c>
      <c r="H48" s="29">
        <v>461</v>
      </c>
      <c r="I48" s="29">
        <v>451</v>
      </c>
      <c r="J48" s="29">
        <v>468</v>
      </c>
      <c r="K48" s="28">
        <v>489</v>
      </c>
      <c r="L48" s="28">
        <v>517</v>
      </c>
      <c r="M48" s="28">
        <v>552</v>
      </c>
      <c r="N48" s="28">
        <v>512</v>
      </c>
      <c r="O48" s="28">
        <v>532</v>
      </c>
      <c r="P48" s="29">
        <v>553</v>
      </c>
      <c r="Q48" s="29">
        <v>625</v>
      </c>
      <c r="R48" s="28">
        <v>683</v>
      </c>
      <c r="S48" s="28">
        <v>656</v>
      </c>
      <c r="T48" s="28">
        <v>760</v>
      </c>
      <c r="U48" s="28">
        <v>729</v>
      </c>
      <c r="V48" s="28">
        <v>873</v>
      </c>
      <c r="W48" s="28">
        <v>864</v>
      </c>
      <c r="X48" s="28">
        <v>1001</v>
      </c>
      <c r="Y48" s="28">
        <v>988</v>
      </c>
      <c r="Z48" s="28">
        <v>1178</v>
      </c>
      <c r="AA48" s="28">
        <v>1315</v>
      </c>
      <c r="AB48" s="28">
        <v>1400</v>
      </c>
      <c r="AC48" s="28">
        <v>1479</v>
      </c>
      <c r="AD48" s="28">
        <v>1391</v>
      </c>
      <c r="AE48" s="28">
        <v>1455</v>
      </c>
    </row>
    <row r="49" spans="1:31" ht="15.75" customHeight="1" x14ac:dyDescent="0.2">
      <c r="A49" s="30" t="s">
        <v>0</v>
      </c>
      <c r="B49" s="29">
        <v>114</v>
      </c>
      <c r="C49" s="29">
        <v>114</v>
      </c>
      <c r="D49" s="29">
        <v>120</v>
      </c>
      <c r="E49" s="29">
        <v>115</v>
      </c>
      <c r="F49" s="28">
        <v>142</v>
      </c>
      <c r="G49" s="29">
        <v>123</v>
      </c>
      <c r="H49" s="29">
        <v>110</v>
      </c>
      <c r="I49" s="29">
        <v>85</v>
      </c>
      <c r="J49" s="29">
        <v>111</v>
      </c>
      <c r="K49" s="28">
        <v>115</v>
      </c>
      <c r="L49" s="28">
        <v>149</v>
      </c>
      <c r="M49" s="28">
        <v>119</v>
      </c>
      <c r="N49" s="28">
        <v>148</v>
      </c>
      <c r="O49" s="28">
        <v>134</v>
      </c>
      <c r="P49" s="29">
        <v>159</v>
      </c>
      <c r="Q49" s="29">
        <v>156</v>
      </c>
      <c r="R49" s="28">
        <v>172</v>
      </c>
      <c r="S49" s="28">
        <v>170</v>
      </c>
      <c r="T49" s="28">
        <v>221</v>
      </c>
      <c r="U49" s="28">
        <v>268</v>
      </c>
      <c r="V49" s="28">
        <v>293</v>
      </c>
      <c r="W49" s="28">
        <v>321</v>
      </c>
      <c r="X49" s="28">
        <v>315</v>
      </c>
      <c r="Y49" s="28">
        <v>337</v>
      </c>
      <c r="Z49" s="28">
        <v>388</v>
      </c>
      <c r="AA49" s="28">
        <v>370</v>
      </c>
      <c r="AB49" s="28">
        <v>427</v>
      </c>
      <c r="AC49" s="28">
        <v>404</v>
      </c>
      <c r="AD49" s="28">
        <v>401</v>
      </c>
      <c r="AE49" s="28">
        <v>470</v>
      </c>
    </row>
    <row r="50" spans="1:31" ht="15.75" customHeight="1" thickBot="1" x14ac:dyDescent="0.25">
      <c r="A50" s="38" t="s">
        <v>18</v>
      </c>
      <c r="B50" s="39">
        <f>SUM(B46:B49)</f>
        <v>1171</v>
      </c>
      <c r="C50" s="39">
        <f>SUM(C46:C49)</f>
        <v>1153</v>
      </c>
      <c r="D50" s="39">
        <f>SUM(D46:D49)</f>
        <v>1288</v>
      </c>
      <c r="E50" s="39">
        <f>SUM(E46:E49)</f>
        <v>1269</v>
      </c>
      <c r="F50" s="39">
        <f>SUM(F46:F49)</f>
        <v>1511</v>
      </c>
      <c r="G50" s="39">
        <f t="shared" ref="G50:U50" si="24">SUM(G46:G49)</f>
        <v>1438</v>
      </c>
      <c r="H50" s="39">
        <f t="shared" si="24"/>
        <v>1481</v>
      </c>
      <c r="I50" s="39">
        <f t="shared" si="24"/>
        <v>1520</v>
      </c>
      <c r="J50" s="39">
        <f t="shared" si="24"/>
        <v>1528</v>
      </c>
      <c r="K50" s="39">
        <f t="shared" si="24"/>
        <v>1591</v>
      </c>
      <c r="L50" s="39">
        <f t="shared" si="24"/>
        <v>1728</v>
      </c>
      <c r="M50" s="39">
        <f t="shared" si="24"/>
        <v>1938</v>
      </c>
      <c r="N50" s="39">
        <f t="shared" si="24"/>
        <v>1886</v>
      </c>
      <c r="O50" s="39">
        <f t="shared" si="24"/>
        <v>1939</v>
      </c>
      <c r="P50" s="39">
        <f t="shared" si="24"/>
        <v>1860</v>
      </c>
      <c r="Q50" s="39">
        <f t="shared" si="24"/>
        <v>2099</v>
      </c>
      <c r="R50" s="39">
        <f t="shared" si="24"/>
        <v>2173</v>
      </c>
      <c r="S50" s="39">
        <f t="shared" si="24"/>
        <v>2252</v>
      </c>
      <c r="T50" s="39">
        <f t="shared" si="24"/>
        <v>2443</v>
      </c>
      <c r="U50" s="39">
        <f t="shared" si="24"/>
        <v>2553</v>
      </c>
      <c r="V50" s="39">
        <f t="shared" ref="V50:W50" si="25">SUM(V46:V49)</f>
        <v>2801</v>
      </c>
      <c r="W50" s="39">
        <f t="shared" si="25"/>
        <v>3018</v>
      </c>
      <c r="X50" s="39">
        <f t="shared" ref="X50:AE50" si="26">SUM(X46:X49)</f>
        <v>3252</v>
      </c>
      <c r="Y50" s="39">
        <f t="shared" ref="Y50:AD50" si="27">SUM(Y46:Y49)</f>
        <v>3534</v>
      </c>
      <c r="Z50" s="39">
        <f t="shared" si="27"/>
        <v>4011</v>
      </c>
      <c r="AA50" s="39">
        <f t="shared" si="27"/>
        <v>4428</v>
      </c>
      <c r="AB50" s="39">
        <f t="shared" si="27"/>
        <v>4886</v>
      </c>
      <c r="AC50" s="39">
        <f t="shared" si="27"/>
        <v>4915</v>
      </c>
      <c r="AD50" s="39">
        <f t="shared" si="27"/>
        <v>5070</v>
      </c>
      <c r="AE50" s="39">
        <f t="shared" si="26"/>
        <v>5125</v>
      </c>
    </row>
    <row r="51" spans="1:31" ht="13.5" customHeight="1" x14ac:dyDescent="0.2">
      <c r="A51" s="7"/>
      <c r="B51" s="7"/>
      <c r="C51" s="7"/>
      <c r="D51" s="7"/>
      <c r="E51" s="6"/>
      <c r="F51" s="6"/>
      <c r="G51" s="7"/>
      <c r="H51" s="7"/>
      <c r="I51" s="7"/>
      <c r="J51" s="6"/>
      <c r="K51" s="6"/>
      <c r="L51" s="6"/>
      <c r="M51" s="6"/>
      <c r="N51" s="6"/>
      <c r="O51" s="6"/>
      <c r="P51" s="11"/>
      <c r="Q51" s="1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3.5" customHeight="1" x14ac:dyDescent="0.2">
      <c r="A52" s="9" t="s">
        <v>33</v>
      </c>
      <c r="B52" s="12"/>
      <c r="C52" s="12"/>
      <c r="D52" s="12"/>
      <c r="E52" s="40"/>
      <c r="F52" s="40"/>
      <c r="G52" s="12"/>
      <c r="H52" s="12"/>
      <c r="I52" s="12"/>
      <c r="J52" s="40"/>
      <c r="K52" s="40"/>
      <c r="L52" s="40"/>
      <c r="M52" s="40"/>
      <c r="N52" s="6"/>
      <c r="O52" s="6"/>
      <c r="P52" s="11"/>
      <c r="Q52" s="1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3.5" customHeight="1" x14ac:dyDescent="0.2">
      <c r="A53" s="9" t="s">
        <v>34</v>
      </c>
      <c r="B53" s="9"/>
      <c r="C53" s="9"/>
      <c r="D53" s="9"/>
      <c r="E53" s="8"/>
      <c r="F53" s="8"/>
      <c r="G53" s="9"/>
      <c r="H53" s="9"/>
      <c r="I53" s="9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1" ht="13.5" customHeight="1" x14ac:dyDescent="0.2">
      <c r="A54" s="2" t="s">
        <v>26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31" ht="13.5" customHeight="1" x14ac:dyDescent="0.2">
      <c r="A55" s="9" t="s">
        <v>27</v>
      </c>
      <c r="B55" s="9"/>
      <c r="C55" s="9"/>
      <c r="D55" s="9"/>
      <c r="E55" s="8"/>
      <c r="F55" s="8"/>
      <c r="G55" s="9"/>
      <c r="H55" s="9"/>
      <c r="I55" s="9"/>
      <c r="J55" s="8"/>
      <c r="K55" s="8"/>
      <c r="L55" s="8"/>
      <c r="M55" s="8"/>
      <c r="N55" s="8"/>
      <c r="O55" s="8"/>
      <c r="P55" s="8"/>
      <c r="Q55" s="8"/>
      <c r="R55" s="8"/>
    </row>
    <row r="56" spans="1:31" ht="13.5" customHeight="1" x14ac:dyDescent="0.2">
      <c r="A56" s="9" t="s">
        <v>52</v>
      </c>
      <c r="B56" s="7"/>
      <c r="C56" s="7"/>
      <c r="D56" s="7"/>
      <c r="E56" s="6"/>
      <c r="F56" s="6"/>
      <c r="G56" s="7"/>
      <c r="H56" s="7"/>
      <c r="I56" s="7"/>
      <c r="J56" s="6"/>
      <c r="K56" s="6"/>
      <c r="L56" s="6"/>
      <c r="M56" s="5"/>
      <c r="N56" s="5"/>
      <c r="O56" s="5"/>
      <c r="P56" s="5"/>
      <c r="Q56" s="5"/>
      <c r="R56" s="5"/>
    </row>
    <row r="57" spans="1:31" ht="13.5" customHeight="1" x14ac:dyDescent="0.2">
      <c r="A57" s="4"/>
      <c r="B57" s="4"/>
      <c r="C57" s="4"/>
      <c r="D57" s="4"/>
      <c r="E57" s="3"/>
      <c r="F57" s="3"/>
      <c r="G57" s="4"/>
      <c r="H57" s="4"/>
      <c r="I57" s="4"/>
      <c r="J57" s="3"/>
      <c r="K57" s="3"/>
      <c r="L57" s="3"/>
      <c r="M57" s="3"/>
      <c r="N57" s="3"/>
    </row>
    <row r="58" spans="1:31" ht="13.5" customHeight="1" thickBot="1" x14ac:dyDescent="0.25">
      <c r="A58" s="21"/>
      <c r="B58" s="21" t="s">
        <v>21</v>
      </c>
      <c r="C58" s="21" t="s">
        <v>22</v>
      </c>
      <c r="D58" s="21" t="s">
        <v>23</v>
      </c>
      <c r="E58" s="21" t="s">
        <v>24</v>
      </c>
      <c r="F58" s="21" t="s">
        <v>25</v>
      </c>
      <c r="G58" s="21" t="s">
        <v>6</v>
      </c>
      <c r="H58" s="21" t="s">
        <v>5</v>
      </c>
      <c r="I58" s="21" t="s">
        <v>4</v>
      </c>
      <c r="J58" s="21" t="s">
        <v>17</v>
      </c>
      <c r="K58" s="21" t="s">
        <v>16</v>
      </c>
      <c r="L58" s="21" t="s">
        <v>15</v>
      </c>
      <c r="M58" s="21" t="s">
        <v>14</v>
      </c>
      <c r="N58" s="21" t="s">
        <v>13</v>
      </c>
      <c r="O58" s="21" t="s">
        <v>12</v>
      </c>
      <c r="P58" s="21" t="s">
        <v>11</v>
      </c>
      <c r="Q58" s="21" t="s">
        <v>10</v>
      </c>
      <c r="R58" s="21" t="s">
        <v>9</v>
      </c>
      <c r="S58" s="21" t="s">
        <v>8</v>
      </c>
      <c r="T58" s="22" t="s">
        <v>7</v>
      </c>
      <c r="U58" s="22" t="s">
        <v>19</v>
      </c>
      <c r="V58" s="22" t="s">
        <v>30</v>
      </c>
      <c r="W58" s="22" t="s">
        <v>31</v>
      </c>
      <c r="X58" s="22" t="s">
        <v>32</v>
      </c>
      <c r="Y58" s="22" t="s">
        <v>39</v>
      </c>
      <c r="Z58" s="22" t="s">
        <v>40</v>
      </c>
      <c r="AA58" s="22" t="s">
        <v>41</v>
      </c>
      <c r="AB58" s="22" t="s">
        <v>42</v>
      </c>
      <c r="AC58" s="22" t="s">
        <v>44</v>
      </c>
      <c r="AD58" s="22" t="s">
        <v>48</v>
      </c>
      <c r="AE58" s="22" t="s">
        <v>50</v>
      </c>
    </row>
    <row r="59" spans="1:31" ht="13.5" customHeight="1" x14ac:dyDescent="0.2">
      <c r="A59" s="23" t="s">
        <v>28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</row>
    <row r="60" spans="1:31" ht="13.5" customHeight="1" x14ac:dyDescent="0.2">
      <c r="A60" s="30" t="s">
        <v>3</v>
      </c>
      <c r="B60" s="41">
        <f>B5/B$9</f>
        <v>0.60672078923029493</v>
      </c>
      <c r="C60" s="41">
        <f t="shared" ref="C60:AE60" si="28">C5/C$9</f>
        <v>0.58046403220680154</v>
      </c>
      <c r="D60" s="41">
        <f t="shared" si="28"/>
        <v>0.56203410599407744</v>
      </c>
      <c r="E60" s="41">
        <f t="shared" si="28"/>
        <v>0.5605875152998776</v>
      </c>
      <c r="F60" s="41">
        <f t="shared" si="28"/>
        <v>0.56503752164710408</v>
      </c>
      <c r="G60" s="41">
        <f t="shared" si="28"/>
        <v>0.58395942900075126</v>
      </c>
      <c r="H60" s="41">
        <f t="shared" si="28"/>
        <v>0.56482875423409862</v>
      </c>
      <c r="I60" s="41">
        <f t="shared" si="28"/>
        <v>0.56659658104031452</v>
      </c>
      <c r="J60" s="41">
        <f t="shared" si="28"/>
        <v>0.56270541428818543</v>
      </c>
      <c r="K60" s="41">
        <f t="shared" si="28"/>
        <v>0.55939560898238583</v>
      </c>
      <c r="L60" s="41">
        <f t="shared" si="28"/>
        <v>0.56381620931716658</v>
      </c>
      <c r="M60" s="41">
        <f t="shared" si="28"/>
        <v>0.56351216517000535</v>
      </c>
      <c r="N60" s="41">
        <f t="shared" si="28"/>
        <v>0.56251961091935987</v>
      </c>
      <c r="O60" s="41">
        <f t="shared" si="28"/>
        <v>0.5627511591962906</v>
      </c>
      <c r="P60" s="41">
        <f t="shared" si="28"/>
        <v>0.55049473849536679</v>
      </c>
      <c r="Q60" s="41">
        <f t="shared" si="28"/>
        <v>0.56820181871516573</v>
      </c>
      <c r="R60" s="41">
        <f t="shared" si="28"/>
        <v>0.55185185185185182</v>
      </c>
      <c r="S60" s="41">
        <f t="shared" si="28"/>
        <v>0.55989894960776487</v>
      </c>
      <c r="T60" s="41">
        <f t="shared" si="28"/>
        <v>0.54880722971626017</v>
      </c>
      <c r="U60" s="41">
        <f t="shared" si="28"/>
        <v>0.53199044042335264</v>
      </c>
      <c r="V60" s="41">
        <f t="shared" si="28"/>
        <v>0.51835357624831313</v>
      </c>
      <c r="W60" s="41">
        <f t="shared" si="28"/>
        <v>0.51428003445762371</v>
      </c>
      <c r="X60" s="41">
        <f t="shared" si="28"/>
        <v>0.50806091888102978</v>
      </c>
      <c r="Y60" s="41">
        <f t="shared" si="28"/>
        <v>0.51991247264770246</v>
      </c>
      <c r="Z60" s="41">
        <f t="shared" si="28"/>
        <v>0.52793048412839161</v>
      </c>
      <c r="AA60" s="41">
        <f t="shared" si="28"/>
        <v>0.54429234076252975</v>
      </c>
      <c r="AB60" s="41">
        <f t="shared" si="28"/>
        <v>0.53527016617145373</v>
      </c>
      <c r="AC60" s="41">
        <f t="shared" ref="AC60:AD60" si="29">AC5/AC$9</f>
        <v>0.53304597701149425</v>
      </c>
      <c r="AD60" s="41">
        <f t="shared" si="29"/>
        <v>0.54976379643547346</v>
      </c>
      <c r="AE60" s="41">
        <f t="shared" si="28"/>
        <v>0.53648560209424079</v>
      </c>
    </row>
    <row r="61" spans="1:31" ht="13.5" customHeight="1" x14ac:dyDescent="0.2">
      <c r="A61" s="30" t="s">
        <v>2</v>
      </c>
      <c r="B61" s="41">
        <f>B6/B$9</f>
        <v>9.5776384749768781E-2</v>
      </c>
      <c r="C61" s="41">
        <f t="shared" ref="C61:AE61" si="30">C6/C$9</f>
        <v>9.969276406398983E-2</v>
      </c>
      <c r="D61" s="41">
        <f t="shared" si="30"/>
        <v>0.10160318594914736</v>
      </c>
      <c r="E61" s="41">
        <f t="shared" si="30"/>
        <v>0.11760505915952672</v>
      </c>
      <c r="F61" s="41">
        <f t="shared" si="30"/>
        <v>0.11314219742158937</v>
      </c>
      <c r="G61" s="41">
        <f t="shared" si="30"/>
        <v>0.10997370398196844</v>
      </c>
      <c r="H61" s="41">
        <f t="shared" si="30"/>
        <v>0.11196838539706436</v>
      </c>
      <c r="I61" s="41">
        <f t="shared" si="30"/>
        <v>0.12048633330286132</v>
      </c>
      <c r="J61" s="41">
        <f t="shared" si="30"/>
        <v>0.11996194430029407</v>
      </c>
      <c r="K61" s="41">
        <f t="shared" si="30"/>
        <v>0.13381751398280323</v>
      </c>
      <c r="L61" s="41">
        <f t="shared" si="30"/>
        <v>0.12922782386726228</v>
      </c>
      <c r="M61" s="41">
        <f t="shared" si="30"/>
        <v>0.13255046434876044</v>
      </c>
      <c r="N61" s="41">
        <f t="shared" si="30"/>
        <v>0.13107938500156888</v>
      </c>
      <c r="O61" s="41">
        <f t="shared" si="30"/>
        <v>0.132225656877898</v>
      </c>
      <c r="P61" s="41">
        <f t="shared" si="30"/>
        <v>0.13350086382911888</v>
      </c>
      <c r="Q61" s="41">
        <f t="shared" si="30"/>
        <v>0.12378996773247286</v>
      </c>
      <c r="R61" s="41">
        <f t="shared" si="30"/>
        <v>0.13333333333333333</v>
      </c>
      <c r="S61" s="41">
        <f t="shared" si="30"/>
        <v>0.13109958782076853</v>
      </c>
      <c r="T61" s="41">
        <f t="shared" si="30"/>
        <v>0.12638713535783108</v>
      </c>
      <c r="U61" s="41">
        <f t="shared" si="30"/>
        <v>0.1413451689996586</v>
      </c>
      <c r="V61" s="41">
        <f t="shared" si="30"/>
        <v>0.14446693657219972</v>
      </c>
      <c r="W61" s="41">
        <f t="shared" si="30"/>
        <v>0.15095089788615731</v>
      </c>
      <c r="X61" s="41">
        <f t="shared" si="30"/>
        <v>0.15599311795067863</v>
      </c>
      <c r="Y61" s="41">
        <f t="shared" si="30"/>
        <v>0.15048452641450452</v>
      </c>
      <c r="Z61" s="41">
        <f t="shared" si="30"/>
        <v>0.1480167878465449</v>
      </c>
      <c r="AA61" s="41">
        <f t="shared" si="30"/>
        <v>0.15046951012557983</v>
      </c>
      <c r="AB61" s="41">
        <f t="shared" si="30"/>
        <v>0.15340596456476285</v>
      </c>
      <c r="AC61" s="41">
        <f t="shared" ref="AC61:AD61" si="31">AC6/AC$9</f>
        <v>0.15196728558797523</v>
      </c>
      <c r="AD61" s="41">
        <f t="shared" si="31"/>
        <v>0.14542624006871377</v>
      </c>
      <c r="AE61" s="41">
        <f t="shared" si="30"/>
        <v>0.15597731239092497</v>
      </c>
    </row>
    <row r="62" spans="1:31" ht="13.5" customHeight="1" x14ac:dyDescent="0.2">
      <c r="A62" s="30" t="s">
        <v>1</v>
      </c>
      <c r="B62" s="41">
        <f>B7/B$9</f>
        <v>0.22895899701983352</v>
      </c>
      <c r="C62" s="41">
        <f t="shared" ref="C62:AE62" si="32">C7/C$9</f>
        <v>0.24970865557792138</v>
      </c>
      <c r="D62" s="41">
        <f t="shared" si="32"/>
        <v>0.26386194220361481</v>
      </c>
      <c r="E62" s="41">
        <f t="shared" si="32"/>
        <v>0.25173398612811099</v>
      </c>
      <c r="F62" s="41">
        <f t="shared" si="32"/>
        <v>0.25447373484702712</v>
      </c>
      <c r="G62" s="41">
        <f t="shared" si="32"/>
        <v>0.24708865514650638</v>
      </c>
      <c r="H62" s="41">
        <f t="shared" si="32"/>
        <v>0.26270229582235605</v>
      </c>
      <c r="I62" s="41">
        <f t="shared" si="32"/>
        <v>0.26437517140506445</v>
      </c>
      <c r="J62" s="41">
        <f t="shared" si="32"/>
        <v>0.26370870091679638</v>
      </c>
      <c r="K62" s="41">
        <f t="shared" si="32"/>
        <v>0.25010434927790298</v>
      </c>
      <c r="L62" s="41">
        <f t="shared" si="32"/>
        <v>0.24298021697511168</v>
      </c>
      <c r="M62" s="41">
        <f t="shared" si="32"/>
        <v>0.24345690382991789</v>
      </c>
      <c r="N62" s="41">
        <f t="shared" si="32"/>
        <v>0.23619391277063068</v>
      </c>
      <c r="O62" s="41">
        <f t="shared" si="32"/>
        <v>0.23183925811437403</v>
      </c>
      <c r="P62" s="41">
        <f t="shared" si="32"/>
        <v>0.24250039264959949</v>
      </c>
      <c r="Q62" s="41">
        <f t="shared" si="32"/>
        <v>0.24009973599295981</v>
      </c>
      <c r="R62" s="41">
        <f t="shared" si="32"/>
        <v>0.24945130315500685</v>
      </c>
      <c r="S62" s="41">
        <f t="shared" si="32"/>
        <v>0.23766786331604839</v>
      </c>
      <c r="T62" s="41">
        <f t="shared" si="32"/>
        <v>0.24785700046514719</v>
      </c>
      <c r="U62" s="41">
        <f t="shared" si="32"/>
        <v>0.24172072379651757</v>
      </c>
      <c r="V62" s="41">
        <f t="shared" si="32"/>
        <v>0.24824561403508771</v>
      </c>
      <c r="W62" s="41">
        <f t="shared" si="32"/>
        <v>0.24193227751640051</v>
      </c>
      <c r="X62" s="41">
        <f t="shared" si="32"/>
        <v>0.2455872044860766</v>
      </c>
      <c r="Y62" s="41">
        <f t="shared" si="32"/>
        <v>0.23982494529540482</v>
      </c>
      <c r="Z62" s="41">
        <f t="shared" si="32"/>
        <v>0.23532541230714665</v>
      </c>
      <c r="AA62" s="41">
        <f t="shared" si="32"/>
        <v>0.22338499830297545</v>
      </c>
      <c r="AB62" s="41">
        <f t="shared" si="32"/>
        <v>0.22911852096401453</v>
      </c>
      <c r="AC62" s="41">
        <f t="shared" ref="AC62:AD62" si="33">AC7/AC$9</f>
        <v>0.23425066312997347</v>
      </c>
      <c r="AD62" s="41">
        <f t="shared" si="33"/>
        <v>0.22385656001717844</v>
      </c>
      <c r="AE62" s="41">
        <f t="shared" si="32"/>
        <v>0.22774869109947643</v>
      </c>
    </row>
    <row r="63" spans="1:31" ht="13.5" customHeight="1" x14ac:dyDescent="0.2">
      <c r="A63" s="30" t="s">
        <v>0</v>
      </c>
      <c r="B63" s="41">
        <f>B8/B$9</f>
        <v>6.8543829000102766E-2</v>
      </c>
      <c r="C63" s="41">
        <f t="shared" ref="C63:AE63" si="34">C8/C$9</f>
        <v>7.013454815128721E-2</v>
      </c>
      <c r="D63" s="41">
        <f t="shared" si="34"/>
        <v>7.2500765853160426E-2</v>
      </c>
      <c r="E63" s="41">
        <f t="shared" si="34"/>
        <v>7.00734394124847E-2</v>
      </c>
      <c r="F63" s="41">
        <f t="shared" si="34"/>
        <v>6.7346546084279396E-2</v>
      </c>
      <c r="G63" s="41">
        <f t="shared" si="34"/>
        <v>5.8978211870773851E-2</v>
      </c>
      <c r="H63" s="41">
        <f t="shared" si="34"/>
        <v>6.0500564546480992E-2</v>
      </c>
      <c r="I63" s="41">
        <f t="shared" si="34"/>
        <v>4.8541914251759757E-2</v>
      </c>
      <c r="J63" s="41">
        <f t="shared" si="34"/>
        <v>5.3623940494724097E-2</v>
      </c>
      <c r="K63" s="41">
        <f t="shared" si="34"/>
        <v>5.6682527756907922E-2</v>
      </c>
      <c r="L63" s="41">
        <f t="shared" si="34"/>
        <v>6.3975749840459478E-2</v>
      </c>
      <c r="M63" s="41">
        <f t="shared" si="34"/>
        <v>6.0480466651316296E-2</v>
      </c>
      <c r="N63" s="41">
        <f t="shared" si="34"/>
        <v>7.0207091308440536E-2</v>
      </c>
      <c r="O63" s="41">
        <f t="shared" si="34"/>
        <v>7.31839258114374E-2</v>
      </c>
      <c r="P63" s="41">
        <f t="shared" si="34"/>
        <v>7.3504005025914879E-2</v>
      </c>
      <c r="Q63" s="41">
        <f t="shared" si="34"/>
        <v>6.7908477559401589E-2</v>
      </c>
      <c r="R63" s="41">
        <f t="shared" si="34"/>
        <v>6.5363511659807957E-2</v>
      </c>
      <c r="S63" s="41">
        <f t="shared" si="34"/>
        <v>7.1333599255418156E-2</v>
      </c>
      <c r="T63" s="41">
        <f t="shared" si="34"/>
        <v>7.6948634460761514E-2</v>
      </c>
      <c r="U63" s="41">
        <f t="shared" si="34"/>
        <v>8.4943666780471147E-2</v>
      </c>
      <c r="V63" s="41">
        <f t="shared" si="34"/>
        <v>8.8933873144399461E-2</v>
      </c>
      <c r="W63" s="41">
        <f t="shared" si="34"/>
        <v>9.2836790139818437E-2</v>
      </c>
      <c r="X63" s="41">
        <f t="shared" si="34"/>
        <v>9.0358758682215004E-2</v>
      </c>
      <c r="Y63" s="41">
        <f t="shared" si="34"/>
        <v>8.9778055642388249E-2</v>
      </c>
      <c r="Z63" s="41">
        <f t="shared" si="34"/>
        <v>8.8727315717916894E-2</v>
      </c>
      <c r="AA63" s="41">
        <f t="shared" si="34"/>
        <v>8.1853150808915032E-2</v>
      </c>
      <c r="AB63" s="41">
        <f t="shared" si="34"/>
        <v>8.2205348299768902E-2</v>
      </c>
      <c r="AC63" s="41">
        <f t="shared" ref="AC63:AD63" si="35">AC8/AC$9</f>
        <v>8.0736074270557026E-2</v>
      </c>
      <c r="AD63" s="41">
        <f t="shared" si="35"/>
        <v>8.095340347863432E-2</v>
      </c>
      <c r="AE63" s="41">
        <f t="shared" si="34"/>
        <v>7.9788394415357761E-2</v>
      </c>
    </row>
    <row r="64" spans="1:31" s="43" customFormat="1" ht="13.5" customHeight="1" x14ac:dyDescent="0.25">
      <c r="A64" s="31" t="s">
        <v>18</v>
      </c>
      <c r="B64" s="42">
        <f>SUM(B60:B63)</f>
        <v>1</v>
      </c>
      <c r="C64" s="42">
        <f t="shared" ref="C64:AE64" si="36">SUM(C60:C63)</f>
        <v>1</v>
      </c>
      <c r="D64" s="42">
        <f t="shared" si="36"/>
        <v>1</v>
      </c>
      <c r="E64" s="42">
        <f t="shared" si="36"/>
        <v>1</v>
      </c>
      <c r="F64" s="42">
        <f t="shared" si="36"/>
        <v>0.99999999999999989</v>
      </c>
      <c r="G64" s="42">
        <f t="shared" si="36"/>
        <v>1</v>
      </c>
      <c r="H64" s="42">
        <f t="shared" si="36"/>
        <v>1</v>
      </c>
      <c r="I64" s="42">
        <f t="shared" si="36"/>
        <v>1</v>
      </c>
      <c r="J64" s="42">
        <f t="shared" si="36"/>
        <v>1</v>
      </c>
      <c r="K64" s="42">
        <f t="shared" si="36"/>
        <v>0.99999999999999989</v>
      </c>
      <c r="L64" s="42">
        <f t="shared" si="36"/>
        <v>1</v>
      </c>
      <c r="M64" s="42">
        <f t="shared" si="36"/>
        <v>1</v>
      </c>
      <c r="N64" s="42">
        <f t="shared" si="36"/>
        <v>1</v>
      </c>
      <c r="O64" s="42">
        <f t="shared" si="36"/>
        <v>1</v>
      </c>
      <c r="P64" s="42">
        <f t="shared" si="36"/>
        <v>1</v>
      </c>
      <c r="Q64" s="42">
        <f t="shared" si="36"/>
        <v>0.99999999999999989</v>
      </c>
      <c r="R64" s="42">
        <f t="shared" si="36"/>
        <v>0.99999999999999989</v>
      </c>
      <c r="S64" s="42">
        <f t="shared" si="36"/>
        <v>1</v>
      </c>
      <c r="T64" s="42">
        <f t="shared" si="36"/>
        <v>1</v>
      </c>
      <c r="U64" s="42">
        <f t="shared" si="36"/>
        <v>0.99999999999999989</v>
      </c>
      <c r="V64" s="42">
        <f t="shared" si="36"/>
        <v>1</v>
      </c>
      <c r="W64" s="42">
        <f t="shared" si="36"/>
        <v>1</v>
      </c>
      <c r="X64" s="42">
        <f t="shared" si="36"/>
        <v>1</v>
      </c>
      <c r="Y64" s="42">
        <f t="shared" si="36"/>
        <v>1</v>
      </c>
      <c r="Z64" s="42">
        <f t="shared" si="36"/>
        <v>1</v>
      </c>
      <c r="AA64" s="42">
        <f t="shared" si="36"/>
        <v>1</v>
      </c>
      <c r="AB64" s="42">
        <f t="shared" si="36"/>
        <v>1</v>
      </c>
      <c r="AC64" s="42">
        <f t="shared" ref="AC64:AD64" si="37">SUM(AC60:AC63)</f>
        <v>1</v>
      </c>
      <c r="AD64" s="42">
        <f t="shared" si="37"/>
        <v>1</v>
      </c>
      <c r="AE64" s="42">
        <f t="shared" si="36"/>
        <v>0.99999999999999989</v>
      </c>
    </row>
    <row r="65" spans="1:31" x14ac:dyDescent="0.2">
      <c r="A65" s="26" t="s">
        <v>45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spans="1:31" x14ac:dyDescent="0.2">
      <c r="A66" s="30" t="str">
        <f>A10</f>
        <v>Bachelor Degrees</v>
      </c>
      <c r="B66" s="47">
        <f>B15/B9</f>
        <v>0.65173157948823346</v>
      </c>
      <c r="C66" s="47">
        <f t="shared" ref="C66:AE66" si="38">C15/C9</f>
        <v>0.63449517957410739</v>
      </c>
      <c r="D66" s="47">
        <f t="shared" si="38"/>
        <v>0.61462268967629941</v>
      </c>
      <c r="E66" s="47">
        <f t="shared" si="38"/>
        <v>0.59965320277437784</v>
      </c>
      <c r="F66" s="47">
        <f t="shared" si="38"/>
        <v>0.62661150663844523</v>
      </c>
      <c r="G66" s="47">
        <f t="shared" si="38"/>
        <v>0.63626972201352372</v>
      </c>
      <c r="H66" s="47">
        <f t="shared" si="38"/>
        <v>0.63963116296575084</v>
      </c>
      <c r="I66" s="47">
        <f t="shared" si="38"/>
        <v>0.65051650059420418</v>
      </c>
      <c r="J66" s="47">
        <f t="shared" si="38"/>
        <v>0.64513060024217261</v>
      </c>
      <c r="K66" s="47">
        <f t="shared" si="38"/>
        <v>0.65314300025043825</v>
      </c>
      <c r="L66" s="47">
        <f t="shared" si="38"/>
        <v>0.64940970006381626</v>
      </c>
      <c r="M66" s="47">
        <f t="shared" si="38"/>
        <v>0.6619848031314759</v>
      </c>
      <c r="N66" s="47">
        <f t="shared" si="38"/>
        <v>0.67061499843112649</v>
      </c>
      <c r="O66" s="47">
        <f t="shared" si="38"/>
        <v>0.67148377125193204</v>
      </c>
      <c r="P66" s="47">
        <f t="shared" si="38"/>
        <v>0.66090780587403797</v>
      </c>
      <c r="Q66" s="47">
        <f t="shared" si="38"/>
        <v>0.66984452918744497</v>
      </c>
      <c r="R66" s="47">
        <f t="shared" si="38"/>
        <v>0.66248285322359401</v>
      </c>
      <c r="S66" s="47">
        <f t="shared" si="38"/>
        <v>0.66221247174577846</v>
      </c>
      <c r="T66" s="47">
        <f t="shared" si="38"/>
        <v>0.66310053824174364</v>
      </c>
      <c r="U66" s="47">
        <f t="shared" si="38"/>
        <v>0.67333560942301129</v>
      </c>
      <c r="V66" s="47">
        <f t="shared" si="38"/>
        <v>0.66464237516869096</v>
      </c>
      <c r="W66" s="47">
        <f t="shared" si="38"/>
        <v>0.65847193691604267</v>
      </c>
      <c r="X66" s="47">
        <f t="shared" si="38"/>
        <v>0.65589753393232653</v>
      </c>
      <c r="Y66" s="47">
        <f t="shared" si="38"/>
        <v>0.66039387308533914</v>
      </c>
      <c r="Z66" s="47">
        <f t="shared" si="38"/>
        <v>0.67251876810309152</v>
      </c>
      <c r="AA66" s="47">
        <f t="shared" si="38"/>
        <v>0.68695553795678244</v>
      </c>
      <c r="AB66" s="47">
        <f t="shared" si="38"/>
        <v>0.68267855177726422</v>
      </c>
      <c r="AC66" s="47">
        <f t="shared" ref="AC66:AD66" si="39">AC15/AC9</f>
        <v>0.66219053934571181</v>
      </c>
      <c r="AD66" s="47">
        <f t="shared" si="39"/>
        <v>0.64623147949323601</v>
      </c>
      <c r="AE66" s="47">
        <f t="shared" si="38"/>
        <v>0.62849040139616053</v>
      </c>
    </row>
    <row r="67" spans="1:31" x14ac:dyDescent="0.2">
      <c r="A67" s="30" t="str">
        <f>A19</f>
        <v>Certificates</v>
      </c>
      <c r="B67" s="48">
        <f>B20/B9</f>
        <v>0</v>
      </c>
      <c r="C67" s="48">
        <f t="shared" ref="C67:AE67" si="40">C20/C9</f>
        <v>0</v>
      </c>
      <c r="D67" s="48">
        <f t="shared" si="40"/>
        <v>0</v>
      </c>
      <c r="E67" s="48">
        <f t="shared" si="40"/>
        <v>0</v>
      </c>
      <c r="F67" s="48">
        <f t="shared" si="40"/>
        <v>0</v>
      </c>
      <c r="G67" s="48">
        <f t="shared" si="40"/>
        <v>0</v>
      </c>
      <c r="H67" s="48">
        <f t="shared" si="40"/>
        <v>0</v>
      </c>
      <c r="I67" s="48">
        <f t="shared" si="40"/>
        <v>0</v>
      </c>
      <c r="J67" s="48">
        <f t="shared" si="40"/>
        <v>0</v>
      </c>
      <c r="K67" s="48">
        <f t="shared" si="40"/>
        <v>0</v>
      </c>
      <c r="L67" s="48">
        <f t="shared" si="40"/>
        <v>0</v>
      </c>
      <c r="M67" s="48">
        <f t="shared" si="40"/>
        <v>0</v>
      </c>
      <c r="N67" s="48">
        <f t="shared" si="40"/>
        <v>0</v>
      </c>
      <c r="O67" s="48">
        <f t="shared" si="40"/>
        <v>0</v>
      </c>
      <c r="P67" s="48">
        <f t="shared" si="40"/>
        <v>0</v>
      </c>
      <c r="Q67" s="48">
        <f t="shared" si="40"/>
        <v>0</v>
      </c>
      <c r="R67" s="48">
        <f t="shared" si="40"/>
        <v>0</v>
      </c>
      <c r="S67" s="48">
        <f t="shared" si="40"/>
        <v>0</v>
      </c>
      <c r="T67" s="48">
        <f t="shared" si="40"/>
        <v>0</v>
      </c>
      <c r="U67" s="48">
        <f t="shared" si="40"/>
        <v>0</v>
      </c>
      <c r="V67" s="48">
        <f t="shared" si="40"/>
        <v>2.3616734143049934E-3</v>
      </c>
      <c r="W67" s="48">
        <f t="shared" si="40"/>
        <v>3.5120270359817111E-3</v>
      </c>
      <c r="X67" s="48">
        <f t="shared" si="40"/>
        <v>3.568470018479577E-3</v>
      </c>
      <c r="Y67" s="48">
        <f t="shared" si="40"/>
        <v>3.5636136292591437E-3</v>
      </c>
      <c r="Z67" s="48">
        <f t="shared" si="40"/>
        <v>2.1871490216941536E-3</v>
      </c>
      <c r="AA67" s="48">
        <f t="shared" si="40"/>
        <v>1.1879171852019459E-3</v>
      </c>
      <c r="AB67" s="48">
        <f t="shared" si="40"/>
        <v>3.6315615714757345E-3</v>
      </c>
      <c r="AC67" s="48">
        <f t="shared" ref="AC67:AD67" si="41">AC20/AC9</f>
        <v>8.5654288240495143E-3</v>
      </c>
      <c r="AD67" s="48">
        <f t="shared" si="41"/>
        <v>7.1397895640970578E-3</v>
      </c>
      <c r="AE67" s="48">
        <f t="shared" si="40"/>
        <v>5.3446771378708553E-3</v>
      </c>
    </row>
    <row r="68" spans="1:31" x14ac:dyDescent="0.2">
      <c r="A68" s="30" t="str">
        <f>A21</f>
        <v>Masters &amp; Specialist Degrees</v>
      </c>
      <c r="B68" s="48">
        <f>B26/B9</f>
        <v>0.27725824683999589</v>
      </c>
      <c r="C68" s="48">
        <f t="shared" ref="C68:AE68" si="42">C26/C9</f>
        <v>0.29070876152134761</v>
      </c>
      <c r="D68" s="48">
        <f t="shared" si="42"/>
        <v>0.30848565301746145</v>
      </c>
      <c r="E68" s="48">
        <f t="shared" si="42"/>
        <v>0.32445940432476539</v>
      </c>
      <c r="F68" s="48">
        <f t="shared" si="42"/>
        <v>0.29863382720800463</v>
      </c>
      <c r="G68" s="48">
        <f t="shared" si="42"/>
        <v>0.29235537190082644</v>
      </c>
      <c r="H68" s="48">
        <f t="shared" si="42"/>
        <v>0.28735415882574333</v>
      </c>
      <c r="I68" s="48">
        <f t="shared" si="42"/>
        <v>0.28284121034829507</v>
      </c>
      <c r="J68" s="48">
        <f t="shared" si="42"/>
        <v>0.28636914028714755</v>
      </c>
      <c r="K68" s="48">
        <f t="shared" si="42"/>
        <v>0.28216044744970364</v>
      </c>
      <c r="L68" s="48">
        <f t="shared" si="42"/>
        <v>0.28095086151882576</v>
      </c>
      <c r="M68" s="48">
        <f t="shared" si="42"/>
        <v>0.26786399570189579</v>
      </c>
      <c r="N68" s="48">
        <f t="shared" si="42"/>
        <v>0.25101976780671476</v>
      </c>
      <c r="O68" s="48">
        <f t="shared" si="42"/>
        <v>0.2482225656877898</v>
      </c>
      <c r="P68" s="48">
        <f t="shared" si="42"/>
        <v>0.26126904350557562</v>
      </c>
      <c r="Q68" s="48">
        <f t="shared" si="42"/>
        <v>0.25088002346729243</v>
      </c>
      <c r="R68" s="48">
        <f t="shared" si="42"/>
        <v>0.26179698216735253</v>
      </c>
      <c r="S68" s="48">
        <f t="shared" si="42"/>
        <v>0.25880866905996541</v>
      </c>
      <c r="T68" s="48">
        <f t="shared" si="42"/>
        <v>0.25290716991162204</v>
      </c>
      <c r="U68" s="48">
        <f t="shared" si="42"/>
        <v>0.24219870262888357</v>
      </c>
      <c r="V68" s="48">
        <f t="shared" si="42"/>
        <v>0.24628879892037786</v>
      </c>
      <c r="W68" s="48">
        <f t="shared" si="42"/>
        <v>0.251540653369558</v>
      </c>
      <c r="X68" s="48">
        <f t="shared" si="42"/>
        <v>0.2573759000828395</v>
      </c>
      <c r="Y68" s="48">
        <f t="shared" si="42"/>
        <v>0.25339168490153174</v>
      </c>
      <c r="Z68" s="48">
        <f t="shared" si="42"/>
        <v>0.24626115741561744</v>
      </c>
      <c r="AA68" s="48">
        <f t="shared" si="42"/>
        <v>0.23724403213033149</v>
      </c>
      <c r="AB68" s="48">
        <f t="shared" si="42"/>
        <v>0.2389677561351381</v>
      </c>
      <c r="AC68" s="48">
        <f t="shared" ref="AC68:AD68" si="43">AC26/AC9</f>
        <v>0.25027630415561453</v>
      </c>
      <c r="AD68" s="48">
        <f t="shared" si="43"/>
        <v>0.27442559587717413</v>
      </c>
      <c r="AE68" s="48">
        <f t="shared" si="42"/>
        <v>0.27017888307155324</v>
      </c>
    </row>
    <row r="69" spans="1:31" x14ac:dyDescent="0.2">
      <c r="A69" s="30" t="str">
        <f>A27</f>
        <v>Doctorate Degrees (Research &amp; Professional)</v>
      </c>
      <c r="B69" s="48">
        <f>B32/B9</f>
        <v>7.0907409310451142E-2</v>
      </c>
      <c r="C69" s="48">
        <f t="shared" ref="C69:AE69" si="44">C32/C9</f>
        <v>7.4160398347282552E-2</v>
      </c>
      <c r="D69" s="48">
        <f t="shared" si="44"/>
        <v>7.6585316042070861E-2</v>
      </c>
      <c r="E69" s="48">
        <f t="shared" si="44"/>
        <v>7.5683394532843742E-2</v>
      </c>
      <c r="F69" s="48">
        <f t="shared" si="44"/>
        <v>7.4177410044256306E-2</v>
      </c>
      <c r="G69" s="48">
        <f t="shared" si="44"/>
        <v>7.0717505634861011E-2</v>
      </c>
      <c r="H69" s="48">
        <f t="shared" si="44"/>
        <v>7.0003763643206623E-2</v>
      </c>
      <c r="I69" s="48">
        <f t="shared" si="44"/>
        <v>6.6642289057500692E-2</v>
      </c>
      <c r="J69" s="48">
        <f t="shared" si="44"/>
        <v>6.8500259470679808E-2</v>
      </c>
      <c r="K69" s="48">
        <f t="shared" si="44"/>
        <v>6.4696552299858087E-2</v>
      </c>
      <c r="L69" s="48">
        <f t="shared" si="44"/>
        <v>6.9639438417358007E-2</v>
      </c>
      <c r="M69" s="48">
        <f t="shared" si="44"/>
        <v>7.0151201166628291E-2</v>
      </c>
      <c r="N69" s="48">
        <f t="shared" si="44"/>
        <v>7.8365233762158773E-2</v>
      </c>
      <c r="O69" s="48">
        <f t="shared" si="44"/>
        <v>8.0216383307573413E-2</v>
      </c>
      <c r="P69" s="48">
        <f t="shared" si="44"/>
        <v>7.7823150620386361E-2</v>
      </c>
      <c r="Q69" s="48">
        <f t="shared" si="44"/>
        <v>7.927544734526254E-2</v>
      </c>
      <c r="R69" s="48">
        <f t="shared" si="44"/>
        <v>7.5720164609053495E-2</v>
      </c>
      <c r="S69" s="48">
        <f t="shared" si="44"/>
        <v>7.8978859194256082E-2</v>
      </c>
      <c r="T69" s="48">
        <f t="shared" si="44"/>
        <v>8.3992291846634329E-2</v>
      </c>
      <c r="U69" s="48">
        <f t="shared" si="44"/>
        <v>8.4465687948105161E-2</v>
      </c>
      <c r="V69" s="48">
        <f t="shared" si="44"/>
        <v>8.663967611336032E-2</v>
      </c>
      <c r="W69" s="48">
        <f t="shared" si="44"/>
        <v>8.6475382678417603E-2</v>
      </c>
      <c r="X69" s="48">
        <f t="shared" si="44"/>
        <v>8.3158095966354428E-2</v>
      </c>
      <c r="Y69" s="48">
        <f t="shared" si="44"/>
        <v>8.2650828383869959E-2</v>
      </c>
      <c r="Z69" s="48">
        <f t="shared" si="44"/>
        <v>7.9032925459596851E-2</v>
      </c>
      <c r="AA69" s="48">
        <f t="shared" si="44"/>
        <v>7.4612512727684127E-2</v>
      </c>
      <c r="AB69" s="48">
        <f t="shared" si="44"/>
        <v>7.4722130516121935E-2</v>
      </c>
      <c r="AC69" s="48">
        <f t="shared" ref="AC69:AD69" si="45">AC32/AC9</f>
        <v>7.8967727674624233E-2</v>
      </c>
      <c r="AD69" s="48">
        <f t="shared" si="45"/>
        <v>7.2203135065492807E-2</v>
      </c>
      <c r="AE69" s="48">
        <f t="shared" si="44"/>
        <v>7.766143106457242E-2</v>
      </c>
    </row>
    <row r="70" spans="1:31" ht="15" thickBot="1" x14ac:dyDescent="0.25">
      <c r="A70" s="31" t="s">
        <v>18</v>
      </c>
      <c r="B70" s="49">
        <f>SUM(B66:B69)</f>
        <v>0.99989723563868049</v>
      </c>
      <c r="C70" s="49">
        <f t="shared" ref="C70:AE70" si="46">SUM(C66:C69)</f>
        <v>0.99936433944273761</v>
      </c>
      <c r="D70" s="49">
        <f t="shared" si="46"/>
        <v>0.99969365873583171</v>
      </c>
      <c r="E70" s="49">
        <f t="shared" si="46"/>
        <v>0.99979600163198701</v>
      </c>
      <c r="F70" s="49">
        <f t="shared" si="46"/>
        <v>0.99942274389070618</v>
      </c>
      <c r="G70" s="49">
        <f t="shared" si="46"/>
        <v>0.99934259954921112</v>
      </c>
      <c r="H70" s="49">
        <f t="shared" si="46"/>
        <v>0.99698908543470077</v>
      </c>
      <c r="I70" s="49">
        <f t="shared" si="46"/>
        <v>1</v>
      </c>
      <c r="J70" s="49">
        <f t="shared" si="46"/>
        <v>1</v>
      </c>
      <c r="K70" s="49">
        <f t="shared" si="46"/>
        <v>0.99999999999999989</v>
      </c>
      <c r="L70" s="49">
        <f t="shared" si="46"/>
        <v>1</v>
      </c>
      <c r="M70" s="49">
        <f t="shared" si="46"/>
        <v>1</v>
      </c>
      <c r="N70" s="49">
        <f t="shared" si="46"/>
        <v>1</v>
      </c>
      <c r="O70" s="49">
        <f t="shared" si="46"/>
        <v>0.99992272024729523</v>
      </c>
      <c r="P70" s="49">
        <f t="shared" si="46"/>
        <v>1</v>
      </c>
      <c r="Q70" s="49">
        <f t="shared" si="46"/>
        <v>1</v>
      </c>
      <c r="R70" s="49">
        <f t="shared" si="46"/>
        <v>1</v>
      </c>
      <c r="S70" s="49">
        <f t="shared" si="46"/>
        <v>0.99999999999999989</v>
      </c>
      <c r="T70" s="49">
        <f t="shared" si="46"/>
        <v>1</v>
      </c>
      <c r="U70" s="49">
        <f t="shared" si="46"/>
        <v>1</v>
      </c>
      <c r="V70" s="49">
        <f t="shared" si="46"/>
        <v>0.99993252361673424</v>
      </c>
      <c r="W70" s="49">
        <f t="shared" si="46"/>
        <v>1</v>
      </c>
      <c r="X70" s="49">
        <f t="shared" si="46"/>
        <v>1</v>
      </c>
      <c r="Y70" s="49">
        <f t="shared" si="46"/>
        <v>1</v>
      </c>
      <c r="Z70" s="49">
        <f t="shared" si="46"/>
        <v>0.99999999999999989</v>
      </c>
      <c r="AA70" s="49">
        <f t="shared" si="46"/>
        <v>1</v>
      </c>
      <c r="AB70" s="49">
        <f t="shared" si="46"/>
        <v>1</v>
      </c>
      <c r="AC70" s="49">
        <f t="shared" ref="AC70:AD70" si="47">SUM(AC66:AC69)</f>
        <v>1</v>
      </c>
      <c r="AD70" s="49">
        <f t="shared" si="47"/>
        <v>1</v>
      </c>
      <c r="AE70" s="49">
        <f t="shared" si="46"/>
        <v>0.98167539267015713</v>
      </c>
    </row>
    <row r="71" spans="1:31" x14ac:dyDescent="0.2">
      <c r="A71" s="44" t="s">
        <v>37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</row>
    <row r="72" spans="1:31" x14ac:dyDescent="0.2">
      <c r="A72" s="30" t="s">
        <v>3</v>
      </c>
      <c r="B72" s="41">
        <f>B34/B$38</f>
        <v>0.60672078923029493</v>
      </c>
      <c r="C72" s="41">
        <f t="shared" ref="C72:AE75" si="48">C34/C$38</f>
        <v>0.58046403220680154</v>
      </c>
      <c r="D72" s="41">
        <f t="shared" si="48"/>
        <v>0.56203410599407744</v>
      </c>
      <c r="E72" s="41">
        <f t="shared" si="48"/>
        <v>0.5605875152998776</v>
      </c>
      <c r="F72" s="41">
        <f t="shared" si="48"/>
        <v>0.56503752164710408</v>
      </c>
      <c r="G72" s="41">
        <f t="shared" si="48"/>
        <v>0.58395942900075126</v>
      </c>
      <c r="H72" s="41">
        <f t="shared" si="48"/>
        <v>0.56482875423409862</v>
      </c>
      <c r="I72" s="41">
        <f t="shared" si="48"/>
        <v>0.56659658104031452</v>
      </c>
      <c r="J72" s="41">
        <f t="shared" si="48"/>
        <v>0.56270541428818543</v>
      </c>
      <c r="K72" s="41">
        <f t="shared" si="48"/>
        <v>0.55939560898238583</v>
      </c>
      <c r="L72" s="41">
        <f t="shared" si="48"/>
        <v>0.56381620931716658</v>
      </c>
      <c r="M72" s="41">
        <f t="shared" si="48"/>
        <v>0.56351216517000535</v>
      </c>
      <c r="N72" s="41">
        <f t="shared" si="48"/>
        <v>0.56251961091935987</v>
      </c>
      <c r="O72" s="41">
        <f t="shared" si="48"/>
        <v>0.56616389364018038</v>
      </c>
      <c r="P72" s="41">
        <f t="shared" si="48"/>
        <v>0.55397502765923823</v>
      </c>
      <c r="Q72" s="41">
        <f t="shared" si="48"/>
        <v>0.57092329231449412</v>
      </c>
      <c r="R72" s="41">
        <f t="shared" si="48"/>
        <v>0.53459346367505955</v>
      </c>
      <c r="S72" s="41">
        <f t="shared" si="48"/>
        <v>0.54086420617690312</v>
      </c>
      <c r="T72" s="41">
        <f t="shared" si="48"/>
        <v>0.53054662379421225</v>
      </c>
      <c r="U72" s="41">
        <f t="shared" si="48"/>
        <v>0.51400590480305319</v>
      </c>
      <c r="V72" s="41">
        <f t="shared" si="48"/>
        <v>0.50433801227340058</v>
      </c>
      <c r="W72" s="41">
        <f t="shared" si="48"/>
        <v>0.5010014503764072</v>
      </c>
      <c r="X72" s="41">
        <f t="shared" si="48"/>
        <v>0.49668259023354566</v>
      </c>
      <c r="Y72" s="41">
        <f t="shared" si="48"/>
        <v>0.50946699520165994</v>
      </c>
      <c r="Z72" s="41">
        <f t="shared" si="48"/>
        <v>0.51949323704021055</v>
      </c>
      <c r="AA72" s="41">
        <f t="shared" si="48"/>
        <v>0.53523597871220541</v>
      </c>
      <c r="AB72" s="41">
        <f t="shared" si="48"/>
        <v>0.52557821579127262</v>
      </c>
      <c r="AC72" s="41">
        <f t="shared" ref="AC72:AD72" si="49">AC34/AC$38</f>
        <v>0.52330180567497853</v>
      </c>
      <c r="AD72" s="41">
        <f t="shared" si="49"/>
        <v>0.53917765709852594</v>
      </c>
      <c r="AE72" s="41">
        <f t="shared" si="48"/>
        <v>0.52816624543667512</v>
      </c>
    </row>
    <row r="73" spans="1:31" x14ac:dyDescent="0.2">
      <c r="A73" s="30" t="s">
        <v>2</v>
      </c>
      <c r="B73" s="41">
        <f t="shared" ref="B73:Q75" si="50">B35/B$38</f>
        <v>9.5776384749768781E-2</v>
      </c>
      <c r="C73" s="41">
        <f t="shared" si="50"/>
        <v>9.969276406398983E-2</v>
      </c>
      <c r="D73" s="41">
        <f t="shared" si="50"/>
        <v>0.10160318594914736</v>
      </c>
      <c r="E73" s="41">
        <f t="shared" si="50"/>
        <v>0.11760505915952672</v>
      </c>
      <c r="F73" s="41">
        <f t="shared" si="50"/>
        <v>0.11314219742158937</v>
      </c>
      <c r="G73" s="41">
        <f t="shared" si="50"/>
        <v>0.10997370398196844</v>
      </c>
      <c r="H73" s="41">
        <f t="shared" si="50"/>
        <v>0.11196838539706436</v>
      </c>
      <c r="I73" s="41">
        <f t="shared" si="50"/>
        <v>0.12048633330286132</v>
      </c>
      <c r="J73" s="41">
        <f t="shared" si="50"/>
        <v>0.11996194430029407</v>
      </c>
      <c r="K73" s="41">
        <f t="shared" si="50"/>
        <v>0.13381751398280323</v>
      </c>
      <c r="L73" s="41">
        <f t="shared" si="50"/>
        <v>0.12922782386726228</v>
      </c>
      <c r="M73" s="41">
        <f t="shared" si="50"/>
        <v>0.13255046434876044</v>
      </c>
      <c r="N73" s="41">
        <f t="shared" si="50"/>
        <v>0.13107938500156888</v>
      </c>
      <c r="O73" s="41">
        <f t="shared" si="50"/>
        <v>0.12696314725548127</v>
      </c>
      <c r="P73" s="41">
        <f t="shared" si="50"/>
        <v>0.12802275960170698</v>
      </c>
      <c r="Q73" s="41">
        <f t="shared" si="50"/>
        <v>0.11959325031316778</v>
      </c>
      <c r="R73" s="41">
        <f t="shared" si="48"/>
        <v>0.13671452276170551</v>
      </c>
      <c r="S73" s="41">
        <f t="shared" si="48"/>
        <v>0.13481336228027171</v>
      </c>
      <c r="T73" s="41">
        <f t="shared" si="48"/>
        <v>0.13008527890395638</v>
      </c>
      <c r="U73" s="41">
        <f t="shared" si="48"/>
        <v>0.14531576294376036</v>
      </c>
      <c r="V73" s="41">
        <f t="shared" si="48"/>
        <v>0.14784510122028638</v>
      </c>
      <c r="W73" s="41">
        <f t="shared" si="48"/>
        <v>0.15325644036190345</v>
      </c>
      <c r="X73" s="41">
        <f t="shared" si="48"/>
        <v>0.15764331210191082</v>
      </c>
      <c r="Y73" s="41">
        <f t="shared" si="48"/>
        <v>0.15199066268966413</v>
      </c>
      <c r="Z73" s="41">
        <f t="shared" si="48"/>
        <v>0.14890752188016401</v>
      </c>
      <c r="AA73" s="41">
        <f t="shared" si="48"/>
        <v>0.15129539739166034</v>
      </c>
      <c r="AB73" s="41">
        <f t="shared" si="48"/>
        <v>0.15523527401162129</v>
      </c>
      <c r="AC73" s="41">
        <f t="shared" ref="AC73:AD73" si="51">AC35/AC$38</f>
        <v>0.1527085124677558</v>
      </c>
      <c r="AD73" s="41">
        <f t="shared" si="51"/>
        <v>0.14834312312977946</v>
      </c>
      <c r="AE73" s="41">
        <f t="shared" si="48"/>
        <v>0.15703454085930918</v>
      </c>
    </row>
    <row r="74" spans="1:31" x14ac:dyDescent="0.2">
      <c r="A74" s="30" t="s">
        <v>1</v>
      </c>
      <c r="B74" s="41">
        <f t="shared" si="50"/>
        <v>0.22895899701983352</v>
      </c>
      <c r="C74" s="41">
        <f t="shared" si="48"/>
        <v>0.24970865557792138</v>
      </c>
      <c r="D74" s="41">
        <f t="shared" si="48"/>
        <v>0.26386194220361481</v>
      </c>
      <c r="E74" s="41">
        <f t="shared" si="48"/>
        <v>0.25173398612811099</v>
      </c>
      <c r="F74" s="41">
        <f t="shared" si="48"/>
        <v>0.25447373484702712</v>
      </c>
      <c r="G74" s="41">
        <f t="shared" si="48"/>
        <v>0.24708865514650638</v>
      </c>
      <c r="H74" s="41">
        <f t="shared" si="48"/>
        <v>0.26270229582235605</v>
      </c>
      <c r="I74" s="41">
        <f t="shared" si="48"/>
        <v>0.26437517140506445</v>
      </c>
      <c r="J74" s="41">
        <f t="shared" si="48"/>
        <v>0.26370870091679638</v>
      </c>
      <c r="K74" s="41">
        <f t="shared" si="48"/>
        <v>0.25010434927790298</v>
      </c>
      <c r="L74" s="41">
        <f t="shared" si="48"/>
        <v>0.24298021697511168</v>
      </c>
      <c r="M74" s="41">
        <f t="shared" si="48"/>
        <v>0.24345690382991789</v>
      </c>
      <c r="N74" s="41">
        <f t="shared" si="48"/>
        <v>0.23619391277063068</v>
      </c>
      <c r="O74" s="41">
        <f t="shared" si="48"/>
        <v>0.23324521847302129</v>
      </c>
      <c r="P74" s="41">
        <f t="shared" si="48"/>
        <v>0.24403350719140193</v>
      </c>
      <c r="Q74" s="41">
        <f t="shared" si="48"/>
        <v>0.2412497236754845</v>
      </c>
      <c r="R74" s="41">
        <f t="shared" si="48"/>
        <v>0.25993795541447223</v>
      </c>
      <c r="S74" s="41">
        <f t="shared" si="48"/>
        <v>0.24917711324322431</v>
      </c>
      <c r="T74" s="41">
        <f t="shared" si="48"/>
        <v>0.25842303928421639</v>
      </c>
      <c r="U74" s="41">
        <f t="shared" si="48"/>
        <v>0.25109814934831137</v>
      </c>
      <c r="V74" s="41">
        <f t="shared" si="48"/>
        <v>0.25484940396416733</v>
      </c>
      <c r="W74" s="41">
        <f t="shared" si="48"/>
        <v>0.24898128323779267</v>
      </c>
      <c r="X74" s="41">
        <f t="shared" si="48"/>
        <v>0.25159235668789809</v>
      </c>
      <c r="Y74" s="41">
        <f t="shared" si="48"/>
        <v>0.24542860848139023</v>
      </c>
      <c r="Z74" s="41">
        <f t="shared" si="48"/>
        <v>0.23973315380378235</v>
      </c>
      <c r="AA74" s="41">
        <f t="shared" si="48"/>
        <v>0.22884379203462191</v>
      </c>
      <c r="AB74" s="41">
        <f t="shared" si="48"/>
        <v>0.23407770308761536</v>
      </c>
      <c r="AC74" s="41">
        <f t="shared" ref="AC74:AD74" si="52">AC36/AC$38</f>
        <v>0.24024075666380051</v>
      </c>
      <c r="AD74" s="41">
        <f t="shared" si="52"/>
        <v>0.2289149950127452</v>
      </c>
      <c r="AE74" s="41">
        <f t="shared" si="48"/>
        <v>0.23263128334737435</v>
      </c>
    </row>
    <row r="75" spans="1:31" x14ac:dyDescent="0.2">
      <c r="A75" s="30" t="s">
        <v>0</v>
      </c>
      <c r="B75" s="41">
        <f t="shared" si="50"/>
        <v>6.8543829000102766E-2</v>
      </c>
      <c r="C75" s="41">
        <f t="shared" si="48"/>
        <v>7.013454815128721E-2</v>
      </c>
      <c r="D75" s="41">
        <f t="shared" si="48"/>
        <v>7.2500765853160426E-2</v>
      </c>
      <c r="E75" s="41">
        <f t="shared" si="48"/>
        <v>7.00734394124847E-2</v>
      </c>
      <c r="F75" s="41">
        <f t="shared" si="48"/>
        <v>6.7346546084279396E-2</v>
      </c>
      <c r="G75" s="41">
        <f t="shared" si="48"/>
        <v>5.8978211870773851E-2</v>
      </c>
      <c r="H75" s="41">
        <f t="shared" si="48"/>
        <v>6.0500564546480992E-2</v>
      </c>
      <c r="I75" s="41">
        <f t="shared" si="48"/>
        <v>4.8541914251759757E-2</v>
      </c>
      <c r="J75" s="41">
        <f t="shared" si="48"/>
        <v>5.3623940494724097E-2</v>
      </c>
      <c r="K75" s="41">
        <f t="shared" si="48"/>
        <v>5.6682527756907922E-2</v>
      </c>
      <c r="L75" s="41">
        <f t="shared" si="48"/>
        <v>6.3975749840459478E-2</v>
      </c>
      <c r="M75" s="41">
        <f t="shared" si="48"/>
        <v>6.0480466651316296E-2</v>
      </c>
      <c r="N75" s="41">
        <f t="shared" si="48"/>
        <v>7.0207091308440536E-2</v>
      </c>
      <c r="O75" s="41">
        <f t="shared" si="48"/>
        <v>7.3627740631317051E-2</v>
      </c>
      <c r="P75" s="41">
        <f t="shared" si="48"/>
        <v>7.3968705547652919E-2</v>
      </c>
      <c r="Q75" s="41">
        <f t="shared" si="48"/>
        <v>6.823373369685358E-2</v>
      </c>
      <c r="R75" s="41">
        <f t="shared" si="48"/>
        <v>6.8754058148762717E-2</v>
      </c>
      <c r="S75" s="41">
        <f t="shared" si="48"/>
        <v>7.5145318299600819E-2</v>
      </c>
      <c r="T75" s="41">
        <f t="shared" si="48"/>
        <v>8.0945058017614993E-2</v>
      </c>
      <c r="U75" s="41">
        <f t="shared" si="48"/>
        <v>8.9580182904875058E-2</v>
      </c>
      <c r="V75" s="41">
        <f t="shared" si="48"/>
        <v>9.2967482542145735E-2</v>
      </c>
      <c r="W75" s="41">
        <f t="shared" si="48"/>
        <v>9.6760826023896684E-2</v>
      </c>
      <c r="X75" s="41">
        <f t="shared" si="48"/>
        <v>9.4081740976645442E-2</v>
      </c>
      <c r="Y75" s="41">
        <f t="shared" si="48"/>
        <v>9.31137336272857E-2</v>
      </c>
      <c r="Z75" s="41">
        <f t="shared" si="48"/>
        <v>9.186608727584307E-2</v>
      </c>
      <c r="AA75" s="41">
        <f t="shared" si="48"/>
        <v>8.4624831861512373E-2</v>
      </c>
      <c r="AB75" s="41">
        <f t="shared" si="48"/>
        <v>8.5108807109490717E-2</v>
      </c>
      <c r="AC75" s="41">
        <f t="shared" ref="AC75:AD75" si="53">AC37/AC$38</f>
        <v>8.3748925193465176E-2</v>
      </c>
      <c r="AD75" s="41">
        <f t="shared" si="53"/>
        <v>8.3564224758949354E-2</v>
      </c>
      <c r="AE75" s="41">
        <f t="shared" si="48"/>
        <v>8.2167930356641397E-2</v>
      </c>
    </row>
    <row r="76" spans="1:31" x14ac:dyDescent="0.2">
      <c r="A76" s="31" t="s">
        <v>18</v>
      </c>
      <c r="B76" s="51">
        <f>SUM(B72:B75)</f>
        <v>1</v>
      </c>
      <c r="C76" s="51">
        <f t="shared" ref="C76:AE76" si="54">SUM(C72:C75)</f>
        <v>1</v>
      </c>
      <c r="D76" s="51">
        <f t="shared" si="54"/>
        <v>1</v>
      </c>
      <c r="E76" s="51">
        <f t="shared" si="54"/>
        <v>1</v>
      </c>
      <c r="F76" s="51">
        <f t="shared" si="54"/>
        <v>0.99999999999999989</v>
      </c>
      <c r="G76" s="51">
        <f t="shared" si="54"/>
        <v>1</v>
      </c>
      <c r="H76" s="51">
        <f t="shared" si="54"/>
        <v>1</v>
      </c>
      <c r="I76" s="51">
        <f t="shared" si="54"/>
        <v>1</v>
      </c>
      <c r="J76" s="51">
        <f t="shared" si="54"/>
        <v>1</v>
      </c>
      <c r="K76" s="51">
        <f t="shared" si="54"/>
        <v>0.99999999999999989</v>
      </c>
      <c r="L76" s="51">
        <f t="shared" si="54"/>
        <v>1</v>
      </c>
      <c r="M76" s="51">
        <f t="shared" si="54"/>
        <v>1</v>
      </c>
      <c r="N76" s="51">
        <f t="shared" si="54"/>
        <v>1</v>
      </c>
      <c r="O76" s="51">
        <f t="shared" si="54"/>
        <v>1</v>
      </c>
      <c r="P76" s="51">
        <f t="shared" si="54"/>
        <v>1</v>
      </c>
      <c r="Q76" s="51">
        <f t="shared" si="54"/>
        <v>1</v>
      </c>
      <c r="R76" s="51">
        <f t="shared" si="54"/>
        <v>1</v>
      </c>
      <c r="S76" s="51">
        <f t="shared" si="54"/>
        <v>1</v>
      </c>
      <c r="T76" s="51">
        <f t="shared" si="54"/>
        <v>1</v>
      </c>
      <c r="U76" s="51">
        <f t="shared" si="54"/>
        <v>1</v>
      </c>
      <c r="V76" s="51">
        <f t="shared" si="54"/>
        <v>1</v>
      </c>
      <c r="W76" s="51">
        <f t="shared" si="54"/>
        <v>1</v>
      </c>
      <c r="X76" s="51">
        <f t="shared" si="54"/>
        <v>1</v>
      </c>
      <c r="Y76" s="51">
        <f t="shared" si="54"/>
        <v>1</v>
      </c>
      <c r="Z76" s="51">
        <f t="shared" si="54"/>
        <v>1</v>
      </c>
      <c r="AA76" s="51">
        <f t="shared" si="54"/>
        <v>1</v>
      </c>
      <c r="AB76" s="51">
        <f t="shared" si="54"/>
        <v>1</v>
      </c>
      <c r="AC76" s="51">
        <f t="shared" ref="AC76:AD76" si="55">SUM(AC72:AC75)</f>
        <v>1</v>
      </c>
      <c r="AD76" s="51">
        <f t="shared" si="55"/>
        <v>0.99999999999999989</v>
      </c>
      <c r="AE76" s="51">
        <f t="shared" si="54"/>
        <v>1.0000000000000002</v>
      </c>
    </row>
    <row r="77" spans="1:31" ht="15.75" customHeight="1" x14ac:dyDescent="0.2">
      <c r="A77" s="26" t="s">
        <v>46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78" spans="1:31" ht="15.75" customHeight="1" x14ac:dyDescent="0.2">
      <c r="A78" s="30" t="s">
        <v>3</v>
      </c>
      <c r="B78" s="47">
        <f>B40/B34</f>
        <v>0.77743902439024393</v>
      </c>
      <c r="C78" s="47">
        <f t="shared" ref="C78:AE82" si="56">C40/C34</f>
        <v>0.77714911480197113</v>
      </c>
      <c r="D78" s="47">
        <f t="shared" si="56"/>
        <v>0.78234011627906974</v>
      </c>
      <c r="E78" s="47">
        <f t="shared" si="56"/>
        <v>0.78693595342066958</v>
      </c>
      <c r="F78" s="47">
        <f t="shared" si="56"/>
        <v>0.76689936999829733</v>
      </c>
      <c r="G78" s="47">
        <f t="shared" si="56"/>
        <v>0.75570923126407208</v>
      </c>
      <c r="H78" s="47">
        <f t="shared" si="56"/>
        <v>0.75029152090621354</v>
      </c>
      <c r="I78" s="47">
        <f t="shared" si="56"/>
        <v>0.75943852855759919</v>
      </c>
      <c r="J78" s="47">
        <f t="shared" si="56"/>
        <v>0.74976944359053177</v>
      </c>
      <c r="K78" s="47">
        <f t="shared" si="56"/>
        <v>0.73974033726309507</v>
      </c>
      <c r="L78" s="47">
        <f t="shared" si="56"/>
        <v>0.74066213921901525</v>
      </c>
      <c r="M78" s="47">
        <f t="shared" si="56"/>
        <v>0.75224734404794336</v>
      </c>
      <c r="N78" s="47">
        <f t="shared" si="56"/>
        <v>0.75094129131222986</v>
      </c>
      <c r="O78" s="47">
        <f t="shared" si="56"/>
        <v>0.75748420763526503</v>
      </c>
      <c r="P78" s="47">
        <f t="shared" si="56"/>
        <v>0.74664764621968616</v>
      </c>
      <c r="Q78" s="47">
        <f t="shared" si="56"/>
        <v>0.73696437790397518</v>
      </c>
      <c r="R78" s="47">
        <f t="shared" si="56"/>
        <v>0.74723346828609982</v>
      </c>
      <c r="S78" s="47">
        <f t="shared" si="56"/>
        <v>0.71164055418878669</v>
      </c>
      <c r="T78" s="47">
        <f t="shared" si="56"/>
        <v>0.71607378129117261</v>
      </c>
      <c r="U78" s="47">
        <f t="shared" si="56"/>
        <v>0.70734099187447463</v>
      </c>
      <c r="V78" s="47">
        <f t="shared" si="56"/>
        <v>0.69804195804195801</v>
      </c>
      <c r="W78" s="47">
        <f t="shared" si="56"/>
        <v>0.69065343258891643</v>
      </c>
      <c r="X78" s="47">
        <f t="shared" si="56"/>
        <v>0.68047021106064653</v>
      </c>
      <c r="Y78" s="47">
        <f t="shared" si="56"/>
        <v>0.66297569046709937</v>
      </c>
      <c r="Z78" s="47">
        <f t="shared" si="56"/>
        <v>0.65009425070688032</v>
      </c>
      <c r="AA78" s="47">
        <f t="shared" si="56"/>
        <v>0.64892919580419584</v>
      </c>
      <c r="AB78" s="47">
        <f t="shared" si="56"/>
        <v>0.63526988944287877</v>
      </c>
      <c r="AC78" s="47">
        <f t="shared" ref="AC78:AD78" si="57">AC40/AC34</f>
        <v>0.63051812903932525</v>
      </c>
      <c r="AD78" s="47">
        <f t="shared" si="57"/>
        <v>0.6086330935251798</v>
      </c>
      <c r="AE78" s="47">
        <f t="shared" si="56"/>
        <v>0.60091450446618455</v>
      </c>
    </row>
    <row r="79" spans="1:31" ht="15.75" customHeight="1" x14ac:dyDescent="0.2">
      <c r="A79" s="30" t="s">
        <v>2</v>
      </c>
      <c r="B79" s="47">
        <f t="shared" ref="B79:Q82" si="58">B41/B35</f>
        <v>0.95171673819742486</v>
      </c>
      <c r="C79" s="47">
        <f t="shared" si="58"/>
        <v>0.91073326248671627</v>
      </c>
      <c r="D79" s="47">
        <f t="shared" si="58"/>
        <v>0.92361809045226129</v>
      </c>
      <c r="E79" s="47">
        <f t="shared" si="58"/>
        <v>0.91240242844752817</v>
      </c>
      <c r="F79" s="47">
        <f t="shared" si="58"/>
        <v>0.88435374149659862</v>
      </c>
      <c r="G79" s="47">
        <f t="shared" si="58"/>
        <v>0.89923142613151152</v>
      </c>
      <c r="H79" s="47">
        <f t="shared" si="58"/>
        <v>0.85882352941176465</v>
      </c>
      <c r="I79" s="47">
        <f t="shared" si="58"/>
        <v>0.87632776934749623</v>
      </c>
      <c r="J79" s="47">
        <f t="shared" si="58"/>
        <v>0.88464311463590484</v>
      </c>
      <c r="K79" s="47">
        <f t="shared" si="58"/>
        <v>0.88771054273237682</v>
      </c>
      <c r="L79" s="47">
        <f t="shared" si="58"/>
        <v>0.8783950617283951</v>
      </c>
      <c r="M79" s="47">
        <f t="shared" si="58"/>
        <v>0.89345686160972781</v>
      </c>
      <c r="N79" s="47">
        <f t="shared" si="58"/>
        <v>0.88928785158587675</v>
      </c>
      <c r="O79" s="47">
        <f t="shared" si="58"/>
        <v>0.81628903857930191</v>
      </c>
      <c r="P79" s="47">
        <f t="shared" si="58"/>
        <v>0.7944444444444444</v>
      </c>
      <c r="Q79" s="47">
        <f t="shared" si="58"/>
        <v>0.80221811460258785</v>
      </c>
      <c r="R79" s="47">
        <f t="shared" si="56"/>
        <v>0.88707124010554095</v>
      </c>
      <c r="S79" s="47">
        <f t="shared" si="56"/>
        <v>0.91896103896103898</v>
      </c>
      <c r="T79" s="47">
        <f t="shared" si="56"/>
        <v>0.90542718968296609</v>
      </c>
      <c r="U79" s="47">
        <f t="shared" si="56"/>
        <v>0.89395441030723488</v>
      </c>
      <c r="V79" s="47">
        <f t="shared" si="56"/>
        <v>0.88454198473282442</v>
      </c>
      <c r="W79" s="47">
        <f t="shared" si="56"/>
        <v>0.86840919333032895</v>
      </c>
      <c r="X79" s="47">
        <f t="shared" si="56"/>
        <v>0.8682659932659933</v>
      </c>
      <c r="Y79" s="47">
        <f t="shared" si="56"/>
        <v>0.87372013651877134</v>
      </c>
      <c r="Z79" s="47">
        <f t="shared" si="56"/>
        <v>0.87505137690094537</v>
      </c>
      <c r="AA79" s="47">
        <f t="shared" si="56"/>
        <v>0.85427135678391963</v>
      </c>
      <c r="AB79" s="47">
        <f t="shared" si="56"/>
        <v>0.8502752293577982</v>
      </c>
      <c r="AC79" s="47">
        <f t="shared" ref="AC79:AD79" si="59">AC41/AC35</f>
        <v>0.87087087087087089</v>
      </c>
      <c r="AD79" s="47">
        <f t="shared" si="59"/>
        <v>0.90287635412775491</v>
      </c>
      <c r="AE79" s="47">
        <f t="shared" si="56"/>
        <v>0.88841201716738194</v>
      </c>
    </row>
    <row r="80" spans="1:31" ht="15.75" customHeight="1" x14ac:dyDescent="0.2">
      <c r="A80" s="30" t="s">
        <v>1</v>
      </c>
      <c r="B80" s="47">
        <f t="shared" si="58"/>
        <v>0.89362657091561937</v>
      </c>
      <c r="C80" s="47">
        <f t="shared" si="56"/>
        <v>0.90623674162070433</v>
      </c>
      <c r="D80" s="47">
        <f t="shared" si="56"/>
        <v>0.86764705882352944</v>
      </c>
      <c r="E80" s="47">
        <f t="shared" si="56"/>
        <v>0.83995137763371153</v>
      </c>
      <c r="F80" s="47">
        <f t="shared" si="56"/>
        <v>0.85746691871455571</v>
      </c>
      <c r="G80" s="47">
        <f t="shared" si="56"/>
        <v>0.86393006461421518</v>
      </c>
      <c r="H80" s="47">
        <f t="shared" si="56"/>
        <v>0.83488538681948421</v>
      </c>
      <c r="I80" s="47">
        <f t="shared" si="56"/>
        <v>0.82468879668049788</v>
      </c>
      <c r="J80" s="47">
        <f t="shared" si="56"/>
        <v>0.78714332568055101</v>
      </c>
      <c r="K80" s="47">
        <f t="shared" si="56"/>
        <v>0.82610146862483314</v>
      </c>
      <c r="L80" s="47">
        <f t="shared" si="56"/>
        <v>0.86769533814839128</v>
      </c>
      <c r="M80" s="47">
        <f t="shared" si="56"/>
        <v>0.89249684741488022</v>
      </c>
      <c r="N80" s="47">
        <f t="shared" si="56"/>
        <v>0.90235802059116577</v>
      </c>
      <c r="O80" s="47">
        <f t="shared" si="56"/>
        <v>0.91066666666666662</v>
      </c>
      <c r="P80" s="47">
        <f t="shared" si="56"/>
        <v>0.87629533678756477</v>
      </c>
      <c r="Q80" s="47">
        <f t="shared" si="56"/>
        <v>0.8860720830788027</v>
      </c>
      <c r="R80" s="47">
        <f t="shared" si="56"/>
        <v>0.87205106855398284</v>
      </c>
      <c r="S80" s="47">
        <f t="shared" si="56"/>
        <v>0.84569983136593596</v>
      </c>
      <c r="T80" s="47">
        <f t="shared" si="56"/>
        <v>0.83527184203408167</v>
      </c>
      <c r="U80" s="47">
        <f t="shared" si="56"/>
        <v>0.82334384858044163</v>
      </c>
      <c r="V80" s="47">
        <f t="shared" si="56"/>
        <v>0.78106836424024362</v>
      </c>
      <c r="W80" s="47">
        <f t="shared" si="56"/>
        <v>0.8</v>
      </c>
      <c r="X80" s="47">
        <f t="shared" si="56"/>
        <v>0.78428270042194093</v>
      </c>
      <c r="Y80" s="47">
        <f t="shared" si="56"/>
        <v>0.79735799207397617</v>
      </c>
      <c r="Z80" s="47">
        <f t="shared" si="56"/>
        <v>0.79882563186111821</v>
      </c>
      <c r="AA80" s="47">
        <f t="shared" si="56"/>
        <v>0.8039867109634552</v>
      </c>
      <c r="AB80" s="47">
        <f t="shared" si="56"/>
        <v>0.80652226819177419</v>
      </c>
      <c r="AC80" s="47">
        <f t="shared" ref="AC80:AD80" si="60">AC42/AC36</f>
        <v>0.81484132665235032</v>
      </c>
      <c r="AD80" s="47">
        <f t="shared" si="60"/>
        <v>0.78576615831517793</v>
      </c>
      <c r="AE80" s="47">
        <f t="shared" si="56"/>
        <v>0.76026074360212459</v>
      </c>
    </row>
    <row r="81" spans="1:31" ht="15.75" customHeight="1" x14ac:dyDescent="0.2">
      <c r="A81" s="30" t="s">
        <v>0</v>
      </c>
      <c r="B81" s="47">
        <f t="shared" si="58"/>
        <v>0.94152923538230882</v>
      </c>
      <c r="C81" s="47">
        <f t="shared" si="56"/>
        <v>0.95317220543806647</v>
      </c>
      <c r="D81" s="47">
        <f t="shared" si="56"/>
        <v>0.93661971830985913</v>
      </c>
      <c r="E81" s="47">
        <f t="shared" si="56"/>
        <v>0.9548762736535662</v>
      </c>
      <c r="F81" s="47">
        <f t="shared" si="56"/>
        <v>0.95857142857142852</v>
      </c>
      <c r="G81" s="47">
        <f t="shared" si="56"/>
        <v>0.94108280254777066</v>
      </c>
      <c r="H81" s="47">
        <f t="shared" si="56"/>
        <v>0.95334370139968894</v>
      </c>
      <c r="I81" s="47">
        <f t="shared" si="56"/>
        <v>0.93220338983050843</v>
      </c>
      <c r="J81" s="47">
        <f t="shared" si="56"/>
        <v>0.97580645161290325</v>
      </c>
      <c r="K81" s="47">
        <f t="shared" si="56"/>
        <v>0.9823269513991163</v>
      </c>
      <c r="L81" s="47">
        <f t="shared" si="56"/>
        <v>0.93640897755610975</v>
      </c>
      <c r="M81" s="47">
        <f t="shared" si="56"/>
        <v>0.92131979695431476</v>
      </c>
      <c r="N81" s="47">
        <f t="shared" si="56"/>
        <v>0.92625698324022343</v>
      </c>
      <c r="O81" s="47">
        <f t="shared" si="56"/>
        <v>0.9039070749736009</v>
      </c>
      <c r="P81" s="47">
        <f t="shared" si="56"/>
        <v>0.90705128205128205</v>
      </c>
      <c r="Q81" s="47">
        <f t="shared" si="56"/>
        <v>0.85961123110151183</v>
      </c>
      <c r="R81" s="47">
        <f t="shared" si="56"/>
        <v>0.85939139559286459</v>
      </c>
      <c r="S81" s="47">
        <f t="shared" si="56"/>
        <v>0.83783783783783783</v>
      </c>
      <c r="T81" s="47">
        <f t="shared" si="56"/>
        <v>0.86442141623488777</v>
      </c>
      <c r="U81" s="47">
        <f t="shared" si="56"/>
        <v>0.84887459807073951</v>
      </c>
      <c r="V81" s="47">
        <f t="shared" si="56"/>
        <v>0.83990895295902879</v>
      </c>
      <c r="W81" s="47">
        <f t="shared" si="56"/>
        <v>0.79942897930049961</v>
      </c>
      <c r="X81" s="47">
        <f t="shared" si="56"/>
        <v>0.8272214386459803</v>
      </c>
      <c r="Y81" s="47">
        <f t="shared" si="56"/>
        <v>0.80640668523676884</v>
      </c>
      <c r="Z81" s="47">
        <f t="shared" si="56"/>
        <v>0.82278481012658233</v>
      </c>
      <c r="AA81" s="47">
        <f t="shared" si="56"/>
        <v>0.82861091914305463</v>
      </c>
      <c r="AB81" s="47">
        <f t="shared" si="56"/>
        <v>0.84069611780455156</v>
      </c>
      <c r="AC81" s="47">
        <f t="shared" ref="AC81:AD81" si="61">AC43/AC37</f>
        <v>0.79876796714579057</v>
      </c>
      <c r="AD81" s="47">
        <f t="shared" si="61"/>
        <v>0.79641909814323608</v>
      </c>
      <c r="AE81" s="47">
        <f t="shared" si="56"/>
        <v>0.79630895420369108</v>
      </c>
    </row>
    <row r="82" spans="1:31" ht="15.75" customHeight="1" x14ac:dyDescent="0.2">
      <c r="A82" s="31" t="s">
        <v>18</v>
      </c>
      <c r="B82" s="52">
        <f t="shared" si="58"/>
        <v>0.83198026924262669</v>
      </c>
      <c r="C82" s="52">
        <f t="shared" si="56"/>
        <v>0.83504608539040148</v>
      </c>
      <c r="D82" s="52">
        <f t="shared" si="56"/>
        <v>0.83038905340549374</v>
      </c>
      <c r="E82" s="52">
        <f t="shared" si="56"/>
        <v>0.82680538555691552</v>
      </c>
      <c r="F82" s="52">
        <f t="shared" si="56"/>
        <v>0.81614392918991729</v>
      </c>
      <c r="G82" s="52">
        <f t="shared" si="56"/>
        <v>0.80916604057099928</v>
      </c>
      <c r="H82" s="52">
        <f t="shared" si="56"/>
        <v>0.79695144900263459</v>
      </c>
      <c r="I82" s="52">
        <f t="shared" si="56"/>
        <v>0.79915897248377366</v>
      </c>
      <c r="J82" s="52">
        <f t="shared" si="56"/>
        <v>0.78792596436602669</v>
      </c>
      <c r="K82" s="52">
        <f t="shared" si="56"/>
        <v>0.79489105935386928</v>
      </c>
      <c r="L82" s="52">
        <f t="shared" si="56"/>
        <v>0.80185067007019784</v>
      </c>
      <c r="M82" s="52">
        <f t="shared" si="56"/>
        <v>0.81533502187428042</v>
      </c>
      <c r="N82" s="52">
        <f t="shared" si="56"/>
        <v>0.81714778788829623</v>
      </c>
      <c r="O82" s="52">
        <f t="shared" si="56"/>
        <v>0.81146011506764115</v>
      </c>
      <c r="P82" s="52">
        <f t="shared" si="56"/>
        <v>0.79626995416469104</v>
      </c>
      <c r="Q82" s="52">
        <f t="shared" si="56"/>
        <v>0.78910912976199243</v>
      </c>
      <c r="R82" s="52">
        <f t="shared" si="56"/>
        <v>0.80650746699372344</v>
      </c>
      <c r="S82" s="52">
        <f t="shared" si="56"/>
        <v>0.78247776454933815</v>
      </c>
      <c r="T82" s="52">
        <f t="shared" si="56"/>
        <v>0.78351740528449598</v>
      </c>
      <c r="U82" s="52">
        <f t="shared" si="56"/>
        <v>0.776265572117808</v>
      </c>
      <c r="V82" s="52">
        <f t="shared" si="56"/>
        <v>0.75996332087183471</v>
      </c>
      <c r="W82" s="52">
        <f t="shared" si="56"/>
        <v>0.75564610815664068</v>
      </c>
      <c r="X82" s="52">
        <f t="shared" si="56"/>
        <v>0.75</v>
      </c>
      <c r="Y82" s="52">
        <f t="shared" si="56"/>
        <v>0.74134353520944107</v>
      </c>
      <c r="Z82" s="52">
        <f t="shared" si="56"/>
        <v>0.73511230797478422</v>
      </c>
      <c r="AA82" s="52">
        <f t="shared" si="56"/>
        <v>0.73068600502953385</v>
      </c>
      <c r="AB82" s="52">
        <f t="shared" si="56"/>
        <v>0.72621624700922871</v>
      </c>
      <c r="AC82" s="52">
        <f t="shared" ref="AC82:AD82" si="62">AC44/AC38</f>
        <v>0.72559472628260246</v>
      </c>
      <c r="AD82" s="52">
        <f t="shared" si="62"/>
        <v>0.70852266430233846</v>
      </c>
      <c r="AE82" s="52">
        <f t="shared" si="56"/>
        <v>0.69918562201628753</v>
      </c>
    </row>
    <row r="83" spans="1:31" x14ac:dyDescent="0.2">
      <c r="A83" s="26" t="s">
        <v>47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pans="1:31" x14ac:dyDescent="0.2">
      <c r="A84" s="30" t="s">
        <v>3</v>
      </c>
      <c r="B84" s="47">
        <f>B46/B34</f>
        <v>0.10721544715447154</v>
      </c>
      <c r="C84" s="47">
        <f t="shared" ref="C84:AE88" si="63">C46/C34</f>
        <v>0.11115167001277605</v>
      </c>
      <c r="D84" s="47">
        <f t="shared" si="63"/>
        <v>0.11882267441860465</v>
      </c>
      <c r="E84" s="47">
        <f t="shared" si="63"/>
        <v>0.12390829694323144</v>
      </c>
      <c r="F84" s="47">
        <f t="shared" si="63"/>
        <v>0.12395709177592372</v>
      </c>
      <c r="G84" s="47">
        <f t="shared" si="63"/>
        <v>0.11434544869733033</v>
      </c>
      <c r="H84" s="47">
        <f t="shared" si="63"/>
        <v>0.11944027986006997</v>
      </c>
      <c r="I84" s="47">
        <f t="shared" si="63"/>
        <v>0.12552436269764441</v>
      </c>
      <c r="J84" s="47">
        <f t="shared" si="63"/>
        <v>0.11220411927451583</v>
      </c>
      <c r="K84" s="47">
        <f t="shared" si="63"/>
        <v>0.11266975078346515</v>
      </c>
      <c r="L84" s="47">
        <f t="shared" si="63"/>
        <v>0.11842105263157894</v>
      </c>
      <c r="M84" s="47">
        <f t="shared" si="63"/>
        <v>0.13048215745028602</v>
      </c>
      <c r="N84" s="47">
        <f t="shared" si="63"/>
        <v>0.13443034444289501</v>
      </c>
      <c r="O84" s="47">
        <f t="shared" si="63"/>
        <v>0.13787421038176326</v>
      </c>
      <c r="P84" s="47">
        <f t="shared" si="63"/>
        <v>0.1303851640513552</v>
      </c>
      <c r="Q84" s="47">
        <f t="shared" si="63"/>
        <v>0.14003613835828602</v>
      </c>
      <c r="R84" s="47">
        <f t="shared" si="63"/>
        <v>0.12820512820512819</v>
      </c>
      <c r="S84" s="47">
        <f t="shared" si="63"/>
        <v>0.14087789719021107</v>
      </c>
      <c r="T84" s="47">
        <f t="shared" si="63"/>
        <v>0.14084321475625824</v>
      </c>
      <c r="U84" s="47">
        <f t="shared" si="63"/>
        <v>0.16026898290837771</v>
      </c>
      <c r="V84" s="47">
        <f t="shared" si="63"/>
        <v>0.16475524475524475</v>
      </c>
      <c r="W84" s="47">
        <f t="shared" si="63"/>
        <v>0.18031430934656742</v>
      </c>
      <c r="X84" s="47">
        <f t="shared" si="63"/>
        <v>0.18060379374833022</v>
      </c>
      <c r="Y84" s="47">
        <f t="shared" si="63"/>
        <v>0.19969453990072547</v>
      </c>
      <c r="Z84" s="47">
        <f t="shared" si="63"/>
        <v>0.20546654099905751</v>
      </c>
      <c r="AA84" s="47">
        <f t="shared" si="63"/>
        <v>0.21896853146853146</v>
      </c>
      <c r="AB84" s="47">
        <f t="shared" si="63"/>
        <v>0.23975720789074356</v>
      </c>
      <c r="AC84" s="47">
        <f t="shared" ref="AC84:AD84" si="64">AC46/AC34</f>
        <v>0.24296198926497972</v>
      </c>
      <c r="AD84" s="47">
        <f t="shared" si="64"/>
        <v>0.24717368961973279</v>
      </c>
      <c r="AE84" s="47">
        <f t="shared" si="63"/>
        <v>0.24255635899617184</v>
      </c>
    </row>
    <row r="85" spans="1:31" x14ac:dyDescent="0.2">
      <c r="A85" s="30" t="s">
        <v>2</v>
      </c>
      <c r="B85" s="48">
        <f t="shared" ref="B85:Q88" si="65">B47/B35</f>
        <v>0.12875536480686695</v>
      </c>
      <c r="C85" s="48">
        <f t="shared" si="65"/>
        <v>0.1179596174282678</v>
      </c>
      <c r="D85" s="48">
        <f t="shared" si="65"/>
        <v>0.14572864321608039</v>
      </c>
      <c r="E85" s="48">
        <f t="shared" si="65"/>
        <v>0.13443191673894189</v>
      </c>
      <c r="F85" s="48">
        <f t="shared" si="65"/>
        <v>0.15391156462585034</v>
      </c>
      <c r="G85" s="48">
        <f t="shared" si="65"/>
        <v>0.15883859948761742</v>
      </c>
      <c r="H85" s="48">
        <f t="shared" si="65"/>
        <v>0.16218487394957984</v>
      </c>
      <c r="I85" s="48">
        <f t="shared" si="65"/>
        <v>0.15629742033383914</v>
      </c>
      <c r="J85" s="48">
        <f t="shared" si="65"/>
        <v>0.15789473684210525</v>
      </c>
      <c r="K85" s="48">
        <f t="shared" si="65"/>
        <v>0.14472863381160325</v>
      </c>
      <c r="L85" s="48">
        <f t="shared" si="65"/>
        <v>0.1388888888888889</v>
      </c>
      <c r="M85" s="48">
        <f t="shared" si="65"/>
        <v>0.17892298784018529</v>
      </c>
      <c r="N85" s="48">
        <f t="shared" si="65"/>
        <v>0.15679233991621783</v>
      </c>
      <c r="O85" s="48">
        <f t="shared" si="65"/>
        <v>0.16472749540722598</v>
      </c>
      <c r="P85" s="48">
        <f t="shared" si="65"/>
        <v>0.14444444444444443</v>
      </c>
      <c r="Q85" s="48">
        <f t="shared" si="65"/>
        <v>0.14356130622304375</v>
      </c>
      <c r="R85" s="48">
        <f t="shared" si="63"/>
        <v>0.19419525065963061</v>
      </c>
      <c r="S85" s="48">
        <f t="shared" si="63"/>
        <v>0.17558441558441559</v>
      </c>
      <c r="T85" s="48">
        <f t="shared" si="63"/>
        <v>0.21117678667383127</v>
      </c>
      <c r="U85" s="48">
        <f t="shared" si="63"/>
        <v>0.20416253716551042</v>
      </c>
      <c r="V85" s="48">
        <f t="shared" si="63"/>
        <v>0.21803435114503816</v>
      </c>
      <c r="W85" s="48">
        <f t="shared" si="63"/>
        <v>0.23659305993690852</v>
      </c>
      <c r="X85" s="48">
        <f t="shared" si="63"/>
        <v>0.24579124579124578</v>
      </c>
      <c r="Y85" s="48">
        <f t="shared" si="63"/>
        <v>0.27303754266211605</v>
      </c>
      <c r="Z85" s="48">
        <f t="shared" si="63"/>
        <v>0.28812166050143856</v>
      </c>
      <c r="AA85" s="48">
        <f t="shared" si="63"/>
        <v>0.2856590645535369</v>
      </c>
      <c r="AB85" s="48">
        <f t="shared" si="63"/>
        <v>0.3108256880733945</v>
      </c>
      <c r="AC85" s="48">
        <f t="shared" ref="AC85:AD85" si="66">AC47/AC35</f>
        <v>0.30555555555555558</v>
      </c>
      <c r="AD85" s="48">
        <f t="shared" si="66"/>
        <v>0.32611131864026893</v>
      </c>
      <c r="AE85" s="48">
        <f t="shared" si="63"/>
        <v>0.32868383404864093</v>
      </c>
    </row>
    <row r="86" spans="1:31" x14ac:dyDescent="0.2">
      <c r="A86" s="30" t="s">
        <v>1</v>
      </c>
      <c r="B86" s="48">
        <f t="shared" si="65"/>
        <v>0.13644524236983843</v>
      </c>
      <c r="C86" s="48">
        <f t="shared" si="63"/>
        <v>0.13534153585065761</v>
      </c>
      <c r="D86" s="48">
        <f t="shared" si="63"/>
        <v>0.14280185758513933</v>
      </c>
      <c r="E86" s="48">
        <f t="shared" si="63"/>
        <v>0.12884927066450566</v>
      </c>
      <c r="F86" s="48">
        <f t="shared" si="63"/>
        <v>0.17391304347826086</v>
      </c>
      <c r="G86" s="48">
        <f t="shared" si="63"/>
        <v>0.15887495248954769</v>
      </c>
      <c r="H86" s="48">
        <f t="shared" si="63"/>
        <v>0.16511461318051576</v>
      </c>
      <c r="I86" s="48">
        <f t="shared" si="63"/>
        <v>0.15594744121715076</v>
      </c>
      <c r="J86" s="48">
        <f t="shared" si="63"/>
        <v>0.15349294850770745</v>
      </c>
      <c r="K86" s="48">
        <f t="shared" si="63"/>
        <v>0.16321762349799732</v>
      </c>
      <c r="L86" s="48">
        <f t="shared" si="63"/>
        <v>0.16973079448456993</v>
      </c>
      <c r="M86" s="48">
        <f t="shared" si="63"/>
        <v>0.17402269861286254</v>
      </c>
      <c r="N86" s="48">
        <f t="shared" si="63"/>
        <v>0.17004317502490868</v>
      </c>
      <c r="O86" s="48">
        <f t="shared" si="63"/>
        <v>0.17733333333333334</v>
      </c>
      <c r="P86" s="48">
        <f t="shared" si="63"/>
        <v>0.17908031088082901</v>
      </c>
      <c r="Q86" s="48">
        <f t="shared" si="63"/>
        <v>0.19089798411728773</v>
      </c>
      <c r="R86" s="48">
        <f t="shared" si="63"/>
        <v>0.18956425201221205</v>
      </c>
      <c r="S86" s="48">
        <f t="shared" si="63"/>
        <v>0.18437324339516584</v>
      </c>
      <c r="T86" s="48">
        <f t="shared" si="63"/>
        <v>0.20557208547470923</v>
      </c>
      <c r="U86" s="48">
        <f t="shared" si="63"/>
        <v>0.20906223114425007</v>
      </c>
      <c r="V86" s="48">
        <f t="shared" si="63"/>
        <v>0.24162745640741765</v>
      </c>
      <c r="W86" s="48">
        <f t="shared" si="63"/>
        <v>0.23966712898751732</v>
      </c>
      <c r="X86" s="48">
        <f t="shared" si="63"/>
        <v>0.26397679324894513</v>
      </c>
      <c r="Y86" s="48">
        <f t="shared" si="63"/>
        <v>0.26103038309114929</v>
      </c>
      <c r="Z86" s="48">
        <f t="shared" si="63"/>
        <v>0.30074036252233854</v>
      </c>
      <c r="AA86" s="48">
        <f t="shared" si="63"/>
        <v>0.33605928954766162</v>
      </c>
      <c r="AB86" s="48">
        <f t="shared" si="63"/>
        <v>0.34071550255536626</v>
      </c>
      <c r="AC86" s="48">
        <f t="shared" ref="AC86:AD86" si="67">AC48/AC36</f>
        <v>0.3528990694345025</v>
      </c>
      <c r="AD86" s="48">
        <f t="shared" si="67"/>
        <v>0.33672234325829098</v>
      </c>
      <c r="AE86" s="48">
        <f t="shared" si="63"/>
        <v>0.35127957508450025</v>
      </c>
    </row>
    <row r="87" spans="1:31" x14ac:dyDescent="0.2">
      <c r="A87" s="30" t="s">
        <v>0</v>
      </c>
      <c r="B87" s="48">
        <f t="shared" si="65"/>
        <v>0.17091454272863568</v>
      </c>
      <c r="C87" s="48">
        <f t="shared" si="63"/>
        <v>0.17220543806646527</v>
      </c>
      <c r="D87" s="48">
        <f t="shared" si="63"/>
        <v>0.16901408450704225</v>
      </c>
      <c r="E87" s="48">
        <f t="shared" si="63"/>
        <v>0.16739446870451238</v>
      </c>
      <c r="F87" s="48">
        <f t="shared" si="63"/>
        <v>0.20285714285714285</v>
      </c>
      <c r="G87" s="48">
        <f t="shared" si="63"/>
        <v>0.19585987261146498</v>
      </c>
      <c r="H87" s="48">
        <f t="shared" si="63"/>
        <v>0.17107309486780714</v>
      </c>
      <c r="I87" s="48">
        <f t="shared" si="63"/>
        <v>0.160075329566855</v>
      </c>
      <c r="J87" s="48">
        <f t="shared" si="63"/>
        <v>0.17903225806451614</v>
      </c>
      <c r="K87" s="48">
        <f t="shared" si="63"/>
        <v>0.16936671575846834</v>
      </c>
      <c r="L87" s="48">
        <f t="shared" si="63"/>
        <v>0.185785536159601</v>
      </c>
      <c r="M87" s="48">
        <f t="shared" si="63"/>
        <v>0.15101522842639595</v>
      </c>
      <c r="N87" s="48">
        <f t="shared" si="63"/>
        <v>0.1653631284916201</v>
      </c>
      <c r="O87" s="48">
        <f t="shared" si="63"/>
        <v>0.14149947201689547</v>
      </c>
      <c r="P87" s="48">
        <f t="shared" si="63"/>
        <v>0.16987179487179488</v>
      </c>
      <c r="Q87" s="48">
        <f t="shared" si="63"/>
        <v>0.16846652267818574</v>
      </c>
      <c r="R87" s="48">
        <f t="shared" si="63"/>
        <v>0.18048268625393493</v>
      </c>
      <c r="S87" s="48">
        <f t="shared" si="63"/>
        <v>0.15843429636533085</v>
      </c>
      <c r="T87" s="48">
        <f t="shared" si="63"/>
        <v>0.19084628670120898</v>
      </c>
      <c r="U87" s="48">
        <f t="shared" si="63"/>
        <v>0.21543408360128619</v>
      </c>
      <c r="V87" s="48">
        <f t="shared" si="63"/>
        <v>0.22230652503793627</v>
      </c>
      <c r="W87" s="48">
        <f t="shared" si="63"/>
        <v>0.22912205567451821</v>
      </c>
      <c r="X87" s="48">
        <f t="shared" si="63"/>
        <v>0.22214386459802538</v>
      </c>
      <c r="Y87" s="48">
        <f t="shared" si="63"/>
        <v>0.23467966573816157</v>
      </c>
      <c r="Z87" s="48">
        <f t="shared" si="63"/>
        <v>0.25849433710859426</v>
      </c>
      <c r="AA87" s="48">
        <f t="shared" si="63"/>
        <v>0.25570145127850724</v>
      </c>
      <c r="AB87" s="48">
        <f t="shared" si="63"/>
        <v>0.285809906291834</v>
      </c>
      <c r="AC87" s="48">
        <f t="shared" ref="AC87:AD87" si="68">AC49/AC37</f>
        <v>0.27652292950034224</v>
      </c>
      <c r="AD87" s="48">
        <f t="shared" si="68"/>
        <v>0.26591511936339524</v>
      </c>
      <c r="AE87" s="48">
        <f t="shared" si="63"/>
        <v>0.3212576896787423</v>
      </c>
    </row>
    <row r="88" spans="1:31" ht="15" thickBot="1" x14ac:dyDescent="0.25">
      <c r="A88" s="38" t="s">
        <v>18</v>
      </c>
      <c r="B88" s="50">
        <f t="shared" si="65"/>
        <v>0.12033706710512794</v>
      </c>
      <c r="C88" s="50">
        <f t="shared" si="63"/>
        <v>0.1221527704205954</v>
      </c>
      <c r="D88" s="50">
        <f t="shared" si="63"/>
        <v>0.13152251608291637</v>
      </c>
      <c r="E88" s="50">
        <f t="shared" si="63"/>
        <v>0.12943696450428396</v>
      </c>
      <c r="F88" s="50">
        <f t="shared" si="63"/>
        <v>0.1453723301904945</v>
      </c>
      <c r="G88" s="50">
        <f t="shared" si="63"/>
        <v>0.13504883546205859</v>
      </c>
      <c r="H88" s="50">
        <f t="shared" si="63"/>
        <v>0.13934888972525405</v>
      </c>
      <c r="I88" s="50">
        <f t="shared" si="63"/>
        <v>0.13895237224609197</v>
      </c>
      <c r="J88" s="50">
        <f t="shared" si="63"/>
        <v>0.13215706625151358</v>
      </c>
      <c r="K88" s="50">
        <f t="shared" si="63"/>
        <v>0.13281576091493447</v>
      </c>
      <c r="L88" s="50">
        <f t="shared" si="63"/>
        <v>0.13784301212507977</v>
      </c>
      <c r="M88" s="50">
        <f t="shared" si="63"/>
        <v>0.14874510706884642</v>
      </c>
      <c r="N88" s="50">
        <f t="shared" si="63"/>
        <v>0.14794477565108252</v>
      </c>
      <c r="O88" s="50">
        <f t="shared" si="63"/>
        <v>0.15075415953972943</v>
      </c>
      <c r="P88" s="50">
        <f t="shared" si="63"/>
        <v>0.14698909435751542</v>
      </c>
      <c r="Q88" s="50">
        <f t="shared" si="63"/>
        <v>0.15466804214869942</v>
      </c>
      <c r="R88" s="50">
        <f t="shared" si="63"/>
        <v>0.15677079575788183</v>
      </c>
      <c r="S88" s="50">
        <f t="shared" si="63"/>
        <v>0.15771412563905035</v>
      </c>
      <c r="T88" s="50">
        <f t="shared" si="63"/>
        <v>0.17076751013560743</v>
      </c>
      <c r="U88" s="50">
        <f t="shared" si="63"/>
        <v>0.18384100237632317</v>
      </c>
      <c r="V88" s="50">
        <f t="shared" si="63"/>
        <v>0.19757353459829302</v>
      </c>
      <c r="W88" s="50">
        <f t="shared" si="63"/>
        <v>0.20843980937910075</v>
      </c>
      <c r="X88" s="50">
        <f t="shared" si="63"/>
        <v>0.21576433121019109</v>
      </c>
      <c r="Y88" s="50">
        <f t="shared" si="63"/>
        <v>0.22915315782648166</v>
      </c>
      <c r="Z88" s="50">
        <f t="shared" si="63"/>
        <v>0.24548625986902503</v>
      </c>
      <c r="AA88" s="50">
        <f t="shared" si="63"/>
        <v>0.25896251242762736</v>
      </c>
      <c r="AB88" s="50">
        <f t="shared" si="63"/>
        <v>0.27834111883331436</v>
      </c>
      <c r="AC88" s="50">
        <f t="shared" ref="AC88:AD88" si="69">AC50/AC38</f>
        <v>0.2817426196617942</v>
      </c>
      <c r="AD88" s="50">
        <f t="shared" si="69"/>
        <v>0.28094868668957107</v>
      </c>
      <c r="AE88" s="50">
        <f t="shared" si="63"/>
        <v>0.28784049424319014</v>
      </c>
    </row>
  </sheetData>
  <phoneticPr fontId="13" type="noConversion"/>
  <pageMargins left="0.7" right="0.7" top="0.75" bottom="0.75" header="0.3" footer="0.3"/>
  <pageSetup paperSize="5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historical trend</vt:lpstr>
      <vt:lpstr>Chart1</vt:lpstr>
      <vt:lpstr>Chart2</vt:lpstr>
      <vt:lpstr>Chart3</vt:lpstr>
      <vt:lpstr>'historical trend'!Print_Area</vt:lpstr>
    </vt:vector>
  </TitlesOfParts>
  <Company>University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Taylor</dc:creator>
  <cp:lastModifiedBy>Ryan Allred</cp:lastModifiedBy>
  <cp:lastPrinted>2023-09-06T23:06:09Z</cp:lastPrinted>
  <dcterms:created xsi:type="dcterms:W3CDTF">2014-08-26T21:20:42Z</dcterms:created>
  <dcterms:modified xsi:type="dcterms:W3CDTF">2025-01-24T16:47:32Z</dcterms:modified>
</cp:coreProperties>
</file>