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isellej\Desktop\"/>
    </mc:Choice>
  </mc:AlternateContent>
  <bookViews>
    <workbookView xWindow="0" yWindow="0" windowWidth="28800" windowHeight="10704"/>
  </bookViews>
  <sheets>
    <sheet name="Restoration Pay Code Calculator" sheetId="2" r:id="rId1"/>
  </sheets>
  <definedNames>
    <definedName name="FCH__Care_Hourly">#REF!</definedName>
    <definedName name="FCH__Child_Care_Hourly">#REF!</definedName>
    <definedName name="FQH__Quarantine_Hourl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E15" i="2" s="1"/>
  <c r="F15" i="2" s="1"/>
  <c r="C12" i="2"/>
  <c r="E13" i="2" s="1"/>
  <c r="F13" i="2" s="1"/>
  <c r="C10" i="2"/>
  <c r="E11" i="2" s="1"/>
  <c r="I6" i="2"/>
  <c r="F11" i="2" s="1"/>
  <c r="G15" i="2" l="1"/>
  <c r="I15" i="2" s="1"/>
  <c r="G11" i="2"/>
  <c r="I11" i="2" s="1"/>
  <c r="G13" i="2"/>
  <c r="I13" i="2" s="1"/>
</calcChain>
</file>

<file path=xl/sharedStrings.xml><?xml version="1.0" encoding="utf-8"?>
<sst xmlns="http://schemas.openxmlformats.org/spreadsheetml/2006/main" count="29" uniqueCount="26">
  <si>
    <t>FFA 1-3 Limit</t>
  </si>
  <si>
    <t>80*</t>
  </si>
  <si>
    <t>Federal minimum wage</t>
  </si>
  <si>
    <t>FFA 4 and 6 Limit</t>
  </si>
  <si>
    <t>FFA 5 Limit</t>
  </si>
  <si>
    <t>80* + 400</t>
  </si>
  <si>
    <t>Wages Normally Paid:</t>
  </si>
  <si>
    <r>
      <t xml:space="preserve">Local Minimum Wage
</t>
    </r>
    <r>
      <rPr>
        <i/>
        <sz val="8"/>
        <rFont val="Calibri"/>
        <family val="2"/>
        <scheme val="minor"/>
      </rPr>
      <t>*Colorado is $12.00</t>
    </r>
  </si>
  <si>
    <r>
      <rPr>
        <b/>
        <u/>
        <sz val="14"/>
        <rFont val="Calibri"/>
        <family val="2"/>
        <scheme val="minor"/>
      </rPr>
      <t>FQS:</t>
    </r>
    <r>
      <rPr>
        <b/>
        <sz val="14"/>
        <rFont val="Calibri"/>
        <family val="2"/>
        <scheme val="minor"/>
      </rPr>
      <t xml:space="preserve">  (quarantine salary)*</t>
    </r>
    <r>
      <rPr>
        <sz val="14"/>
        <rFont val="Calibri"/>
        <family val="2"/>
        <scheme val="minor"/>
      </rPr>
      <t>: 
Employee hourly rate with FFA 1-3</t>
    </r>
  </si>
  <si>
    <t>Wages Paid for 
FFA 1-3</t>
  </si>
  <si>
    <t>Wages Paid for 
FFA 4-6</t>
  </si>
  <si>
    <t>Wages Paid for 
FFA 5</t>
  </si>
  <si>
    <t>Wages Lost for 
FFA 1-3</t>
  </si>
  <si>
    <t>Wages Lost for 
FFA 4-6</t>
  </si>
  <si>
    <t>Wages Lost for 
FFA 5</t>
  </si>
  <si>
    <r>
      <rPr>
        <b/>
        <u/>
        <sz val="14"/>
        <rFont val="Calibri"/>
        <family val="2"/>
        <scheme val="minor"/>
      </rPr>
      <t xml:space="preserve">FCS </t>
    </r>
    <r>
      <rPr>
        <b/>
        <sz val="14"/>
        <rFont val="Calibri"/>
        <family val="2"/>
        <scheme val="minor"/>
      </rPr>
      <t>(care salary)*:</t>
    </r>
    <r>
      <rPr>
        <sz val="14"/>
        <rFont val="Calibri"/>
        <family val="2"/>
        <scheme val="minor"/>
      </rPr>
      <t xml:space="preserve">  
Employee hourly rate with FFA 4 and 6</t>
    </r>
  </si>
  <si>
    <r>
      <rPr>
        <b/>
        <u/>
        <sz val="14"/>
        <rFont val="Calibri"/>
        <family val="2"/>
        <scheme val="minor"/>
      </rPr>
      <t>FCS</t>
    </r>
    <r>
      <rPr>
        <b/>
        <sz val="14"/>
        <rFont val="Calibri"/>
        <family val="2"/>
        <scheme val="minor"/>
      </rPr>
      <t xml:space="preserve"> (child care salary)*:</t>
    </r>
    <r>
      <rPr>
        <sz val="14"/>
        <rFont val="Calibri"/>
        <family val="2"/>
        <scheme val="minor"/>
      </rPr>
      <t xml:space="preserve">  
Employee hourly rate with FFA 5</t>
    </r>
  </si>
  <si>
    <t>Hourly Rate Paid for FFA 1-3</t>
  </si>
  <si>
    <t>Hourly Rate Paid for FFA 4-6</t>
  </si>
  <si>
    <t>Hourly Rate Paid for FFA 5</t>
  </si>
  <si>
    <t>Click Here to see FFA definitions and other guidance and information related to COVID-19 on the CU Website 
(external link)</t>
  </si>
  <si>
    <t>Monthly Hourly and Salary  COVID Relief Calculator</t>
  </si>
  <si>
    <t>ENTER Hours Covered by FFA</t>
  </si>
  <si>
    <t>Hours to Cover with Restoration Pay Codes</t>
  </si>
  <si>
    <r>
      <rPr>
        <b/>
        <sz val="12"/>
        <rFont val="Calibri"/>
        <family val="2"/>
        <scheme val="minor"/>
      </rPr>
      <t>Instructions:</t>
    </r>
    <r>
      <rPr>
        <sz val="12"/>
        <rFont val="Calibri"/>
        <family val="2"/>
        <scheme val="minor"/>
      </rPr>
      <t xml:space="preserve">  In the orange boxes, enter the employee's annualized hourly rate of pay and the number of hours covered by the Families First Act.  Rates for each code and situation will appear below. If the employees receives only partial pay, the number of Restoration Pay hours needing to compensate the employee to full wages is shown in the right-most column. See guidance on use by clinking the to the CU website for COVID-19 wages on the right hand side.
* Use of FFCRA or Restoration Pay codes do not affect accruals. Employees will earn their normal accruals based on their FTE in Job Data</t>
    </r>
  </si>
  <si>
    <r>
      <t xml:space="preserve">ENTER Employee Hourly Rate of Pay
</t>
    </r>
    <r>
      <rPr>
        <b/>
        <sz val="11"/>
        <rFont val="Calibri"/>
        <family val="2"/>
        <scheme val="minor"/>
      </rPr>
      <t>(Found under Compensation tab in Job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</si>
</sst>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sz val="10"/>
      <name val="Calibri"/>
      <family val="2"/>
    </font>
    <font>
      <sz val="18"/>
      <name val="Calibri"/>
      <family val="2"/>
    </font>
    <font>
      <sz val="14"/>
      <name val="Calibri"/>
      <family val="2"/>
      <scheme val="minor"/>
    </font>
    <font>
      <sz val="11"/>
      <name val="Calibri"/>
      <family val="2"/>
      <scheme val="minor"/>
    </font>
    <font>
      <b/>
      <sz val="20"/>
      <name val="Calibri"/>
      <family val="2"/>
      <scheme val="minor"/>
    </font>
    <font>
      <sz val="12"/>
      <name val="Calibri"/>
      <family val="2"/>
      <scheme val="minor"/>
    </font>
    <font>
      <b/>
      <sz val="14"/>
      <name val="Calibri"/>
      <family val="2"/>
      <scheme val="minor"/>
    </font>
    <font>
      <b/>
      <sz val="16"/>
      <name val="Calibri"/>
      <family val="2"/>
      <scheme val="minor"/>
    </font>
    <font>
      <i/>
      <sz val="8"/>
      <name val="Calibri"/>
      <family val="2"/>
      <scheme val="minor"/>
    </font>
    <font>
      <b/>
      <sz val="16"/>
      <name val="Calibri"/>
      <family val="2"/>
    </font>
    <font>
      <u/>
      <sz val="11"/>
      <color theme="10"/>
      <name val="Calibri"/>
      <family val="2"/>
      <scheme val="minor"/>
    </font>
    <font>
      <b/>
      <u/>
      <sz val="14"/>
      <name val="Calibri"/>
      <family val="2"/>
      <scheme val="minor"/>
    </font>
    <font>
      <b/>
      <sz val="12"/>
      <name val="Calibri"/>
      <family val="2"/>
      <scheme val="minor"/>
    </font>
    <font>
      <b/>
      <u/>
      <sz val="14"/>
      <color theme="10"/>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FFCC"/>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33CC"/>
      </left>
      <right style="double">
        <color rgb="FF0033CC"/>
      </right>
      <top style="double">
        <color rgb="FF0033CC"/>
      </top>
      <bottom style="double">
        <color rgb="FF0033CC"/>
      </bottom>
      <diagonal/>
    </border>
    <border>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67">
    <xf numFmtId="0" fontId="0" fillId="0" borderId="0" xfId="0"/>
    <xf numFmtId="0" fontId="5" fillId="3" borderId="0" xfId="0" applyFont="1" applyFill="1" applyProtection="1"/>
    <xf numFmtId="0" fontId="5" fillId="3" borderId="0" xfId="0" applyFont="1" applyFill="1" applyBorder="1" applyProtection="1"/>
    <xf numFmtId="0" fontId="5" fillId="0" borderId="0" xfId="0" applyFont="1" applyProtection="1"/>
    <xf numFmtId="0" fontId="6" fillId="3" borderId="0" xfId="0" applyFont="1" applyFill="1" applyProtection="1"/>
    <xf numFmtId="0" fontId="4" fillId="3" borderId="4" xfId="0" applyFont="1" applyFill="1" applyBorder="1" applyAlignment="1" applyProtection="1">
      <alignment horizontal="center" vertical="center" wrapText="1"/>
    </xf>
    <xf numFmtId="164" fontId="4" fillId="3" borderId="5" xfId="1"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64" fontId="4" fillId="3" borderId="6" xfId="1" applyNumberFormat="1" applyFont="1" applyFill="1" applyBorder="1" applyAlignment="1" applyProtection="1">
      <alignment horizontal="center" vertical="center"/>
    </xf>
    <xf numFmtId="164" fontId="4" fillId="3" borderId="17" xfId="1" applyNumberFormat="1"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8" fillId="4" borderId="18" xfId="0"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64" fontId="9" fillId="7" borderId="3" xfId="0" applyNumberFormat="1" applyFont="1" applyFill="1" applyBorder="1" applyAlignment="1" applyProtection="1">
      <alignment horizontal="center" vertical="center"/>
    </xf>
    <xf numFmtId="0" fontId="4" fillId="3" borderId="9" xfId="0" applyFont="1" applyFill="1" applyBorder="1" applyAlignment="1" applyProtection="1">
      <alignment horizontal="center" vertical="center" wrapText="1"/>
    </xf>
    <xf numFmtId="164" fontId="4" fillId="3" borderId="1" xfId="1"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164" fontId="4" fillId="3" borderId="0" xfId="1" applyNumberFormat="1" applyFont="1" applyFill="1" applyAlignment="1" applyProtection="1">
      <alignment horizontal="center" vertical="center"/>
    </xf>
    <xf numFmtId="0" fontId="4" fillId="3" borderId="0" xfId="0" applyFont="1" applyFill="1" applyAlignment="1" applyProtection="1">
      <alignment horizontal="center" vertical="center" wrapText="1"/>
    </xf>
    <xf numFmtId="0" fontId="4" fillId="3" borderId="11" xfId="0" applyFont="1" applyFill="1" applyBorder="1" applyAlignment="1" applyProtection="1">
      <alignment horizontal="center" vertical="center" wrapText="1"/>
    </xf>
    <xf numFmtId="164" fontId="4" fillId="3" borderId="15" xfId="1" applyNumberFormat="1" applyFont="1" applyFill="1" applyBorder="1" applyAlignment="1" applyProtection="1">
      <alignment horizontal="center" vertical="center" wrapText="1"/>
    </xf>
    <xf numFmtId="0" fontId="5" fillId="3" borderId="0" xfId="0" applyFont="1" applyFill="1" applyAlignment="1" applyProtection="1">
      <alignment horizontal="center"/>
    </xf>
    <xf numFmtId="164" fontId="4" fillId="3" borderId="12" xfId="1" applyNumberFormat="1"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164" fontId="4" fillId="3" borderId="13" xfId="1" applyNumberFormat="1" applyFont="1" applyFill="1" applyBorder="1" applyAlignment="1" applyProtection="1">
      <alignment horizontal="center" vertical="center" wrapText="1"/>
    </xf>
    <xf numFmtId="0" fontId="4" fillId="4" borderId="16" xfId="0" applyFont="1" applyFill="1" applyBorder="1" applyAlignment="1" applyProtection="1">
      <alignment horizontal="left" vertical="center" wrapText="1"/>
    </xf>
    <xf numFmtId="0" fontId="7" fillId="6" borderId="1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2" fillId="5" borderId="7" xfId="0" applyFont="1" applyFill="1" applyBorder="1" applyAlignment="1" applyProtection="1">
      <alignment horizontal="centerContinuous" vertical="center" wrapText="1"/>
    </xf>
    <xf numFmtId="0" fontId="3" fillId="5" borderId="8" xfId="0" applyFont="1" applyFill="1" applyBorder="1" applyAlignment="1" applyProtection="1">
      <alignment horizontal="centerContinuous" vertical="center" wrapText="1"/>
    </xf>
    <xf numFmtId="0" fontId="3" fillId="5" borderId="27" xfId="0" applyFont="1" applyFill="1" applyBorder="1" applyAlignment="1" applyProtection="1">
      <alignment horizontal="centerContinuous" vertical="center" wrapText="1"/>
    </xf>
    <xf numFmtId="0" fontId="3" fillId="5" borderId="22" xfId="0" applyFont="1" applyFill="1" applyBorder="1" applyAlignment="1" applyProtection="1">
      <alignment horizontal="centerContinuous" vertical="center" wrapText="1"/>
    </xf>
    <xf numFmtId="0" fontId="2" fillId="5" borderId="25" xfId="0" applyFont="1" applyFill="1" applyBorder="1" applyAlignment="1" applyProtection="1">
      <alignment horizontal="centerContinuous" vertical="center" wrapText="1"/>
    </xf>
    <xf numFmtId="0" fontId="3" fillId="5" borderId="26" xfId="0" applyFont="1" applyFill="1" applyBorder="1" applyAlignment="1" applyProtection="1">
      <alignment horizontal="centerContinuous" vertical="center" wrapText="1"/>
    </xf>
    <xf numFmtId="0" fontId="4" fillId="4" borderId="2" xfId="0" applyFont="1" applyFill="1" applyBorder="1" applyAlignment="1" applyProtection="1">
      <alignment horizontal="left" vertical="center" wrapText="1"/>
    </xf>
    <xf numFmtId="164" fontId="11" fillId="7" borderId="4" xfId="0" applyNumberFormat="1" applyFont="1" applyFill="1" applyBorder="1" applyAlignment="1" applyProtection="1">
      <alignment horizontal="center" vertical="center" wrapText="1"/>
    </xf>
    <xf numFmtId="2" fontId="11" fillId="0" borderId="0" xfId="0" applyNumberFormat="1" applyFont="1" applyFill="1" applyBorder="1" applyAlignment="1" applyProtection="1">
      <alignment horizontal="center" vertical="center" wrapText="1"/>
    </xf>
    <xf numFmtId="164" fontId="9" fillId="7" borderId="12" xfId="0" applyNumberFormat="1" applyFont="1" applyFill="1" applyBorder="1" applyAlignment="1" applyProtection="1">
      <alignment horizontal="center" vertical="center"/>
    </xf>
    <xf numFmtId="2" fontId="9" fillId="0" borderId="0" xfId="0" applyNumberFormat="1" applyFont="1" applyFill="1" applyBorder="1" applyAlignment="1" applyProtection="1">
      <alignment horizontal="center" vertical="center"/>
    </xf>
    <xf numFmtId="0" fontId="5" fillId="3" borderId="0" xfId="0" applyFont="1" applyFill="1" applyAlignment="1" applyProtection="1">
      <alignment vertical="center"/>
    </xf>
    <xf numFmtId="0" fontId="5" fillId="0" borderId="0" xfId="0" applyFont="1" applyFill="1" applyProtection="1"/>
    <xf numFmtId="0" fontId="4" fillId="0" borderId="0" xfId="0" applyFont="1" applyAlignment="1" applyProtection="1">
      <alignment horizontal="center" vertical="center"/>
    </xf>
    <xf numFmtId="0" fontId="7" fillId="6" borderId="23" xfId="0" applyFont="1" applyFill="1" applyBorder="1" applyAlignment="1" applyProtection="1">
      <alignment horizontal="center" vertical="center" wrapText="1"/>
    </xf>
    <xf numFmtId="0" fontId="9" fillId="8" borderId="21" xfId="0" applyFont="1" applyFill="1" applyBorder="1" applyAlignment="1" applyProtection="1">
      <alignment horizontal="center" vertical="center"/>
      <protection locked="0"/>
    </xf>
    <xf numFmtId="164" fontId="9" fillId="8" borderId="21" xfId="0" applyNumberFormat="1" applyFont="1" applyFill="1" applyBorder="1" applyAlignment="1" applyProtection="1">
      <alignment horizontal="center" vertical="center"/>
      <protection locked="0"/>
    </xf>
    <xf numFmtId="164" fontId="8" fillId="4" borderId="18" xfId="1" applyNumberFormat="1" applyFont="1" applyFill="1" applyBorder="1" applyAlignment="1" applyProtection="1">
      <alignment horizontal="center" vertical="center" wrapText="1"/>
    </xf>
    <xf numFmtId="2" fontId="11" fillId="7" borderId="32" xfId="0" applyNumberFormat="1" applyFont="1" applyFill="1" applyBorder="1" applyAlignment="1" applyProtection="1">
      <alignment horizontal="center" vertical="center" wrapText="1"/>
    </xf>
    <xf numFmtId="2" fontId="9" fillId="7" borderId="13" xfId="0" applyNumberFormat="1" applyFont="1" applyFill="1" applyBorder="1" applyAlignment="1" applyProtection="1">
      <alignment horizontal="center" vertical="center"/>
    </xf>
    <xf numFmtId="0" fontId="7" fillId="6" borderId="18" xfId="0" applyFont="1" applyFill="1" applyBorder="1" applyAlignment="1" applyProtection="1">
      <alignment horizontal="left" vertical="center" wrapText="1"/>
    </xf>
    <xf numFmtId="0" fontId="7" fillId="6" borderId="19"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164" fontId="11" fillId="7" borderId="28" xfId="0" applyNumberFormat="1" applyFont="1" applyFill="1" applyBorder="1" applyAlignment="1" applyProtection="1">
      <alignment horizontal="center" vertical="center" wrapText="1"/>
    </xf>
    <xf numFmtId="164" fontId="11" fillId="7" borderId="29" xfId="0" applyNumberFormat="1" applyFont="1" applyFill="1" applyBorder="1" applyAlignment="1" applyProtection="1">
      <alignment horizontal="center" vertical="center" wrapText="1"/>
    </xf>
    <xf numFmtId="164" fontId="9" fillId="7" borderId="28" xfId="0" applyNumberFormat="1" applyFont="1" applyFill="1" applyBorder="1" applyAlignment="1" applyProtection="1">
      <alignment horizontal="center" vertical="center"/>
    </xf>
    <xf numFmtId="164" fontId="9" fillId="7" borderId="29" xfId="0" applyNumberFormat="1" applyFont="1" applyFill="1" applyBorder="1" applyAlignment="1" applyProtection="1">
      <alignment horizontal="center" vertical="center"/>
    </xf>
    <xf numFmtId="0" fontId="15" fillId="2" borderId="0" xfId="2" applyFont="1" applyFill="1" applyBorder="1" applyAlignment="1" applyProtection="1">
      <alignment horizontal="left" vertical="top" wrapText="1"/>
      <protection locked="0"/>
    </xf>
    <xf numFmtId="0" fontId="7" fillId="6" borderId="28" xfId="0" applyFont="1" applyFill="1" applyBorder="1" applyAlignment="1" applyProtection="1">
      <alignment horizontal="center" vertical="center" wrapText="1"/>
    </xf>
    <xf numFmtId="164" fontId="11" fillId="7" borderId="25" xfId="0" applyNumberFormat="1" applyFont="1" applyFill="1" applyBorder="1" applyAlignment="1" applyProtection="1">
      <alignment horizontal="center" vertical="center" wrapText="1"/>
    </xf>
    <xf numFmtId="164" fontId="11" fillId="7" borderId="31" xfId="0" applyNumberFormat="1" applyFont="1" applyFill="1" applyBorder="1" applyAlignment="1" applyProtection="1">
      <alignment horizontal="center" vertical="center" wrapText="1"/>
    </xf>
    <xf numFmtId="164" fontId="9" fillId="7" borderId="30" xfId="0" applyNumberFormat="1" applyFont="1" applyFill="1" applyBorder="1" applyAlignment="1" applyProtection="1">
      <alignment horizontal="center" vertical="center"/>
    </xf>
    <xf numFmtId="164" fontId="9" fillId="7" borderId="24" xfId="0" applyNumberFormat="1" applyFont="1" applyFill="1" applyBorder="1" applyAlignment="1" applyProtection="1">
      <alignment horizontal="center" vertical="center"/>
    </xf>
    <xf numFmtId="164" fontId="7" fillId="3" borderId="0" xfId="1" applyNumberFormat="1" applyFont="1" applyFill="1" applyAlignment="1" applyProtection="1">
      <alignment horizontal="left" vertical="top" wrapText="1"/>
    </xf>
    <xf numFmtId="0" fontId="7" fillId="6" borderId="29" xfId="0" applyFont="1" applyFill="1" applyBorder="1" applyAlignment="1" applyProtection="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33CC"/>
      <color rgb="FFCCFFCC"/>
      <color rgb="FFFFFFCC"/>
      <color rgb="FF00CC66"/>
      <color rgb="FF008000"/>
      <color rgb="FF000000"/>
      <color rgb="FFFFFF00"/>
      <color rgb="FFFFFF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u.edu/hcm-community/pay-employees/tracking-covid-19-wages-paid" TargetMode="External"/><Relationship Id="rId1" Type="http://schemas.openxmlformats.org/officeDocument/2006/relationships/hyperlink" Target="https://www.cu.edu/hcm-community/pay-employees/tracking-covid-19-wages-pa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tabSelected="1" workbookViewId="0">
      <selection activeCell="K10" sqref="K10:K15"/>
    </sheetView>
  </sheetViews>
  <sheetFormatPr defaultRowHeight="14.4" x14ac:dyDescent="0.3"/>
  <cols>
    <col min="1" max="1" width="4.77734375" style="3" customWidth="1"/>
    <col min="2" max="2" width="49.109375" style="3" customWidth="1"/>
    <col min="3" max="3" width="13.77734375" style="3" customWidth="1"/>
    <col min="4" max="4" width="1.6640625" style="3" customWidth="1"/>
    <col min="5" max="6" width="16.77734375" style="3" customWidth="1"/>
    <col min="7" max="7" width="1.77734375" style="3" customWidth="1"/>
    <col min="8" max="8" width="17.21875" style="3" customWidth="1"/>
    <col min="9" max="9" width="23.44140625" style="3" customWidth="1"/>
    <col min="10" max="10" width="1.33203125" style="3" customWidth="1"/>
    <col min="11" max="11" width="24.44140625" style="3" customWidth="1"/>
    <col min="12" max="12" width="15.88671875" style="3" customWidth="1"/>
    <col min="13" max="13" width="0" style="3" hidden="1" customWidth="1"/>
    <col min="14" max="14" width="37" style="3" hidden="1" customWidth="1"/>
    <col min="15" max="15" width="14.109375" style="3" hidden="1" customWidth="1"/>
    <col min="16" max="21" width="0" style="3" hidden="1" customWidth="1"/>
    <col min="22" max="16384" width="8.88671875" style="3"/>
  </cols>
  <sheetData>
    <row r="1" spans="1:37" ht="18" x14ac:dyDescent="0.3">
      <c r="A1" s="1"/>
      <c r="B1" s="1"/>
      <c r="C1" s="1"/>
      <c r="D1" s="1"/>
      <c r="E1" s="2"/>
      <c r="F1" s="1"/>
      <c r="G1" s="1"/>
      <c r="H1" s="1"/>
      <c r="I1" s="1"/>
      <c r="J1" s="1"/>
      <c r="K1" s="1"/>
      <c r="L1" s="1"/>
      <c r="M1" s="5"/>
      <c r="N1" s="6"/>
      <c r="O1" s="7"/>
      <c r="P1" s="8"/>
      <c r="Q1" s="1"/>
      <c r="R1" s="5"/>
      <c r="S1" s="9"/>
      <c r="T1" s="1"/>
      <c r="U1" s="1"/>
      <c r="V1" s="1"/>
      <c r="W1" s="1"/>
      <c r="X1" s="1"/>
      <c r="Y1" s="1"/>
      <c r="Z1" s="1"/>
      <c r="AA1" s="1"/>
      <c r="AB1" s="1"/>
      <c r="AC1" s="1"/>
      <c r="AD1" s="1"/>
      <c r="AE1" s="1"/>
    </row>
    <row r="2" spans="1:37" ht="19.8" customHeight="1" x14ac:dyDescent="0.5">
      <c r="A2" s="1"/>
      <c r="B2" s="4" t="s">
        <v>21</v>
      </c>
      <c r="C2" s="1"/>
      <c r="D2" s="1"/>
      <c r="E2" s="2"/>
      <c r="F2" s="1"/>
      <c r="G2" s="1"/>
      <c r="H2" s="1"/>
      <c r="I2" s="1"/>
      <c r="J2" s="1"/>
      <c r="K2" s="1"/>
      <c r="L2" s="1"/>
      <c r="M2" s="5"/>
      <c r="N2" s="6"/>
      <c r="O2" s="7"/>
      <c r="P2" s="8"/>
      <c r="Q2" s="1"/>
      <c r="R2" s="5"/>
      <c r="S2" s="9"/>
      <c r="T2" s="1"/>
      <c r="U2" s="1"/>
      <c r="V2" s="1"/>
      <c r="W2" s="1"/>
      <c r="X2" s="1"/>
      <c r="Y2" s="1"/>
      <c r="Z2" s="1"/>
      <c r="AA2" s="1"/>
      <c r="AB2" s="1"/>
      <c r="AC2" s="1"/>
      <c r="AD2" s="1"/>
      <c r="AE2" s="1"/>
    </row>
    <row r="3" spans="1:37" ht="7.8" customHeight="1" thickBot="1" x14ac:dyDescent="0.35">
      <c r="A3" s="1"/>
      <c r="B3" s="1"/>
      <c r="C3" s="1"/>
      <c r="D3" s="1"/>
      <c r="E3" s="2"/>
      <c r="F3" s="1"/>
      <c r="G3" s="1"/>
      <c r="H3" s="1"/>
      <c r="I3" s="1"/>
      <c r="J3" s="1"/>
      <c r="K3" s="1"/>
      <c r="L3" s="1"/>
      <c r="M3" s="5"/>
      <c r="N3" s="6"/>
      <c r="O3" s="7"/>
      <c r="P3" s="8"/>
      <c r="Q3" s="1"/>
      <c r="R3" s="5"/>
      <c r="S3" s="9"/>
      <c r="T3" s="1"/>
      <c r="U3" s="1"/>
      <c r="V3" s="1"/>
      <c r="W3" s="1"/>
      <c r="X3" s="1"/>
      <c r="Y3" s="1"/>
      <c r="Z3" s="1"/>
      <c r="AA3" s="1"/>
      <c r="AB3" s="1"/>
      <c r="AC3" s="1"/>
      <c r="AD3" s="1"/>
      <c r="AE3" s="1"/>
    </row>
    <row r="4" spans="1:37" ht="70.8" customHeight="1" thickBot="1" x14ac:dyDescent="0.35">
      <c r="A4" s="1"/>
      <c r="B4" s="52" t="s">
        <v>24</v>
      </c>
      <c r="C4" s="53"/>
      <c r="D4" s="53"/>
      <c r="E4" s="53"/>
      <c r="F4" s="53"/>
      <c r="G4" s="53"/>
      <c r="H4" s="53"/>
      <c r="I4" s="53"/>
      <c r="J4" s="53"/>
      <c r="K4" s="54"/>
      <c r="L4" s="1"/>
      <c r="M4" s="5"/>
      <c r="N4" s="6"/>
      <c r="O4" s="7"/>
      <c r="P4" s="8"/>
      <c r="Q4" s="1"/>
      <c r="R4" s="5"/>
      <c r="S4" s="9"/>
      <c r="T4" s="1"/>
      <c r="U4" s="1"/>
      <c r="V4" s="1"/>
      <c r="W4" s="1"/>
      <c r="X4" s="1"/>
      <c r="Y4" s="1"/>
      <c r="Z4" s="1"/>
      <c r="AA4" s="1"/>
      <c r="AB4" s="1"/>
      <c r="AC4" s="1"/>
      <c r="AD4" s="1"/>
      <c r="AE4" s="1"/>
    </row>
    <row r="5" spans="1:37" ht="9" customHeight="1" thickBot="1" x14ac:dyDescent="0.35">
      <c r="A5" s="1"/>
      <c r="B5" s="1"/>
      <c r="C5" s="1"/>
      <c r="D5" s="1"/>
      <c r="E5" s="2"/>
      <c r="F5" s="1"/>
      <c r="G5" s="1"/>
      <c r="H5" s="1"/>
      <c r="I5" s="1"/>
      <c r="J5" s="1"/>
      <c r="K5" s="1"/>
      <c r="L5" s="1"/>
      <c r="M5" s="5"/>
      <c r="N5" s="6"/>
      <c r="O5" s="7"/>
      <c r="P5" s="8"/>
      <c r="Q5" s="1"/>
      <c r="R5" s="5"/>
      <c r="S5" s="9"/>
      <c r="T5" s="1"/>
      <c r="U5" s="1"/>
      <c r="V5" s="1"/>
      <c r="W5" s="1"/>
      <c r="X5" s="1"/>
      <c r="Y5" s="1"/>
      <c r="Z5" s="1"/>
      <c r="AA5" s="1"/>
      <c r="AB5" s="1"/>
      <c r="AC5" s="1"/>
      <c r="AD5" s="1"/>
      <c r="AE5" s="1"/>
      <c r="AF5" s="1"/>
      <c r="AG5" s="1"/>
      <c r="AH5" s="1"/>
      <c r="AI5" s="1"/>
      <c r="AJ5" s="1"/>
      <c r="AK5" s="1"/>
    </row>
    <row r="6" spans="1:37" ht="53.4" customHeight="1" thickTop="1" thickBot="1" x14ac:dyDescent="0.35">
      <c r="A6" s="1"/>
      <c r="B6" s="11" t="s">
        <v>25</v>
      </c>
      <c r="C6" s="48"/>
      <c r="D6" s="12"/>
      <c r="E6" s="11" t="s">
        <v>22</v>
      </c>
      <c r="F6" s="47"/>
      <c r="G6" s="13"/>
      <c r="H6" s="49" t="s">
        <v>6</v>
      </c>
      <c r="I6" s="14">
        <f>F6*C6</f>
        <v>0</v>
      </c>
      <c r="L6" s="1"/>
      <c r="M6" s="15" t="s">
        <v>0</v>
      </c>
      <c r="N6" s="16">
        <v>63.88</v>
      </c>
      <c r="O6" s="17" t="s">
        <v>1</v>
      </c>
      <c r="P6" s="18">
        <v>5110</v>
      </c>
      <c r="Q6" s="1"/>
      <c r="R6" s="15" t="s">
        <v>7</v>
      </c>
      <c r="S6" s="19">
        <v>12</v>
      </c>
      <c r="T6" s="1"/>
      <c r="U6" s="1"/>
      <c r="V6" s="1"/>
      <c r="W6" s="1"/>
      <c r="X6" s="1"/>
      <c r="Y6" s="1"/>
      <c r="Z6" s="1"/>
      <c r="AA6" s="1"/>
      <c r="AB6" s="1"/>
      <c r="AC6" s="1"/>
      <c r="AD6" s="1"/>
      <c r="AE6" s="1"/>
      <c r="AF6" s="1"/>
      <c r="AG6" s="1"/>
      <c r="AH6" s="1"/>
      <c r="AI6" s="1"/>
      <c r="AJ6" s="1"/>
      <c r="AK6" s="1"/>
    </row>
    <row r="7" spans="1:37" ht="9.6" customHeight="1" thickBot="1" x14ac:dyDescent="0.35">
      <c r="A7" s="1"/>
      <c r="B7" s="20"/>
      <c r="C7" s="21"/>
      <c r="D7" s="21"/>
      <c r="E7" s="10"/>
      <c r="F7" s="21"/>
      <c r="G7" s="20"/>
      <c r="H7" s="20"/>
      <c r="I7" s="22"/>
      <c r="J7" s="22"/>
      <c r="K7" s="20"/>
      <c r="L7" s="1"/>
      <c r="M7" s="15" t="s">
        <v>3</v>
      </c>
      <c r="N7" s="16">
        <v>25</v>
      </c>
      <c r="O7" s="17" t="s">
        <v>1</v>
      </c>
      <c r="P7" s="18">
        <v>2000</v>
      </c>
      <c r="Q7" s="1"/>
      <c r="R7" s="23" t="s">
        <v>2</v>
      </c>
      <c r="S7" s="24">
        <v>7.25</v>
      </c>
      <c r="T7" s="1"/>
      <c r="U7" s="1"/>
      <c r="V7" s="1"/>
      <c r="W7" s="1"/>
      <c r="X7" s="1"/>
      <c r="Y7" s="1"/>
      <c r="Z7" s="1"/>
      <c r="AA7" s="1"/>
      <c r="AB7" s="1"/>
      <c r="AC7" s="1"/>
      <c r="AD7" s="1"/>
      <c r="AE7" s="1"/>
      <c r="AF7" s="1"/>
      <c r="AG7" s="1"/>
      <c r="AH7" s="1"/>
      <c r="AI7" s="1"/>
      <c r="AJ7" s="1"/>
      <c r="AK7" s="1"/>
    </row>
    <row r="8" spans="1:37" ht="9.6" customHeight="1" thickBot="1" x14ac:dyDescent="0.35">
      <c r="A8" s="1"/>
      <c r="B8" s="1"/>
      <c r="C8" s="25"/>
      <c r="D8" s="25"/>
      <c r="E8" s="20"/>
      <c r="F8" s="1"/>
      <c r="G8" s="1"/>
      <c r="H8" s="1"/>
      <c r="I8" s="1"/>
      <c r="J8" s="1"/>
      <c r="K8" s="1"/>
      <c r="L8" s="1"/>
      <c r="M8" s="23" t="s">
        <v>4</v>
      </c>
      <c r="N8" s="26">
        <v>25</v>
      </c>
      <c r="O8" s="27" t="s">
        <v>5</v>
      </c>
      <c r="P8" s="28">
        <v>12000</v>
      </c>
      <c r="Q8" s="1"/>
      <c r="R8" s="1"/>
      <c r="S8" s="1"/>
      <c r="T8" s="1"/>
      <c r="U8" s="1"/>
      <c r="V8" s="1"/>
      <c r="W8" s="1"/>
      <c r="X8" s="1"/>
      <c r="Y8" s="1"/>
      <c r="Z8" s="1"/>
      <c r="AA8" s="1"/>
      <c r="AB8" s="1"/>
      <c r="AC8" s="1"/>
      <c r="AD8" s="1"/>
      <c r="AE8" s="1"/>
      <c r="AF8" s="1"/>
      <c r="AG8" s="1"/>
      <c r="AH8" s="1"/>
      <c r="AI8" s="1"/>
      <c r="AJ8" s="1"/>
      <c r="AK8" s="1"/>
    </row>
    <row r="9" spans="1:37" ht="9.6" customHeight="1" thickBot="1" x14ac:dyDescent="0.35">
      <c r="A9" s="1"/>
      <c r="B9" s="1"/>
      <c r="C9" s="1"/>
      <c r="D9" s="1"/>
      <c r="E9" s="22"/>
      <c r="F9" s="1"/>
      <c r="G9" s="1"/>
      <c r="H9" s="1"/>
      <c r="I9" s="1"/>
      <c r="J9" s="1"/>
      <c r="K9" s="1"/>
      <c r="L9" s="1"/>
      <c r="M9" s="65"/>
      <c r="N9" s="65"/>
      <c r="O9" s="65"/>
      <c r="P9" s="65"/>
      <c r="Q9" s="1"/>
      <c r="R9" s="1"/>
      <c r="S9" s="1"/>
      <c r="T9" s="1"/>
      <c r="U9" s="1"/>
      <c r="V9" s="1"/>
      <c r="W9" s="1"/>
      <c r="X9" s="1"/>
      <c r="Y9" s="1"/>
      <c r="Z9" s="1"/>
      <c r="AA9" s="1"/>
      <c r="AB9" s="1"/>
      <c r="AC9" s="1"/>
      <c r="AD9" s="1"/>
      <c r="AE9" s="1"/>
      <c r="AF9" s="1"/>
      <c r="AG9" s="1"/>
      <c r="AH9" s="1"/>
      <c r="AI9" s="1"/>
      <c r="AJ9" s="1"/>
      <c r="AK9" s="1"/>
    </row>
    <row r="10" spans="1:37" ht="36" x14ac:dyDescent="0.3">
      <c r="A10" s="1"/>
      <c r="B10" s="38" t="s">
        <v>8</v>
      </c>
      <c r="C10" s="55">
        <f>MAX(S6,MIN(C6,N6))</f>
        <v>63.88</v>
      </c>
      <c r="D10" s="56"/>
      <c r="E10" s="30" t="s">
        <v>17</v>
      </c>
      <c r="F10" s="30" t="s">
        <v>9</v>
      </c>
      <c r="G10" s="60" t="s">
        <v>12</v>
      </c>
      <c r="H10" s="66"/>
      <c r="I10" s="46" t="s">
        <v>23</v>
      </c>
      <c r="J10" s="31"/>
      <c r="K10" s="59" t="s">
        <v>20</v>
      </c>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24" thickBot="1" x14ac:dyDescent="0.35">
      <c r="A11" s="1"/>
      <c r="B11" s="32"/>
      <c r="C11" s="34"/>
      <c r="D11" s="34"/>
      <c r="E11" s="39">
        <f>C10</f>
        <v>63.88</v>
      </c>
      <c r="F11" s="39">
        <f>MIN(P6,I6,N6*F6)</f>
        <v>0</v>
      </c>
      <c r="G11" s="61">
        <f>I6-F11</f>
        <v>0</v>
      </c>
      <c r="H11" s="62"/>
      <c r="I11" s="50" t="e">
        <f>G11/C6</f>
        <v>#DIV/0!</v>
      </c>
      <c r="J11" s="40"/>
      <c r="K11" s="59"/>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36" x14ac:dyDescent="0.3">
      <c r="A12" s="1"/>
      <c r="B12" s="29" t="s">
        <v>15</v>
      </c>
      <c r="C12" s="57">
        <f>MIN(MAX(C6*2/3,S6*2/3),MAX(S6*2/3,MIN(C6*2/3,N7)))</f>
        <v>8</v>
      </c>
      <c r="D12" s="58"/>
      <c r="E12" s="30" t="s">
        <v>18</v>
      </c>
      <c r="F12" s="30" t="s">
        <v>10</v>
      </c>
      <c r="G12" s="60" t="s">
        <v>13</v>
      </c>
      <c r="H12" s="66"/>
      <c r="I12" s="46" t="s">
        <v>23</v>
      </c>
      <c r="J12" s="31"/>
      <c r="K12" s="59"/>
      <c r="L12" s="22"/>
      <c r="M12" s="22"/>
      <c r="N12" s="1"/>
      <c r="O12" s="1"/>
      <c r="P12" s="1"/>
      <c r="Q12" s="1"/>
      <c r="R12" s="1"/>
      <c r="S12" s="1"/>
      <c r="T12" s="1"/>
      <c r="U12" s="1"/>
      <c r="V12" s="1"/>
      <c r="W12" s="1"/>
      <c r="X12" s="1"/>
      <c r="Y12" s="1"/>
      <c r="Z12" s="1"/>
      <c r="AA12" s="1"/>
      <c r="AB12" s="1"/>
      <c r="AC12" s="1"/>
      <c r="AD12" s="1"/>
      <c r="AE12" s="1"/>
      <c r="AF12" s="1"/>
      <c r="AG12" s="1"/>
      <c r="AH12" s="1"/>
      <c r="AI12" s="1"/>
      <c r="AJ12" s="1"/>
      <c r="AK12" s="1"/>
    </row>
    <row r="13" spans="1:37" ht="24" thickBot="1" x14ac:dyDescent="0.35">
      <c r="A13" s="1"/>
      <c r="B13" s="32"/>
      <c r="C13" s="33"/>
      <c r="D13" s="35"/>
      <c r="E13" s="41">
        <f>C12</f>
        <v>8</v>
      </c>
      <c r="F13" s="41">
        <f>MIN(E13*F6,N7*F6,P7)</f>
        <v>0</v>
      </c>
      <c r="G13" s="63">
        <f>I6-F13</f>
        <v>0</v>
      </c>
      <c r="H13" s="64"/>
      <c r="I13" s="51" t="e">
        <f>G13/C6</f>
        <v>#DIV/0!</v>
      </c>
      <c r="J13" s="42"/>
      <c r="K13" s="59"/>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36" x14ac:dyDescent="0.3">
      <c r="A14" s="1"/>
      <c r="B14" s="29" t="s">
        <v>16</v>
      </c>
      <c r="C14" s="57">
        <f>MIN(MAX(C6*2/3,S6*2/3),MAX(S6*2/3,MIN(C6*2/3,N8)))</f>
        <v>8</v>
      </c>
      <c r="D14" s="58"/>
      <c r="E14" s="30" t="s">
        <v>19</v>
      </c>
      <c r="F14" s="30" t="s">
        <v>11</v>
      </c>
      <c r="G14" s="60" t="s">
        <v>14</v>
      </c>
      <c r="H14" s="66"/>
      <c r="I14" s="46" t="s">
        <v>23</v>
      </c>
      <c r="J14" s="31"/>
      <c r="K14" s="59"/>
      <c r="L14" s="43"/>
      <c r="M14" s="20"/>
      <c r="N14" s="1"/>
      <c r="O14" s="1"/>
      <c r="P14" s="1"/>
      <c r="Q14" s="1"/>
      <c r="R14" s="1"/>
      <c r="S14" s="1"/>
      <c r="T14" s="1"/>
      <c r="U14" s="1"/>
      <c r="V14" s="1"/>
      <c r="W14" s="1"/>
      <c r="X14" s="1"/>
      <c r="Y14" s="1"/>
      <c r="Z14" s="1"/>
      <c r="AA14" s="1"/>
      <c r="AB14" s="1"/>
      <c r="AC14" s="1"/>
      <c r="AD14" s="1"/>
      <c r="AE14" s="1"/>
      <c r="AF14" s="1"/>
      <c r="AG14" s="1"/>
      <c r="AH14" s="1"/>
      <c r="AI14" s="1"/>
      <c r="AJ14" s="1"/>
      <c r="AK14" s="1"/>
    </row>
    <row r="15" spans="1:37" ht="24" thickBot="1" x14ac:dyDescent="0.35">
      <c r="A15" s="1"/>
      <c r="B15" s="36"/>
      <c r="C15" s="37"/>
      <c r="D15" s="37"/>
      <c r="E15" s="41">
        <f>C14</f>
        <v>8</v>
      </c>
      <c r="F15" s="41">
        <f>MIN(E15*F6,N8*F6,P8)</f>
        <v>0</v>
      </c>
      <c r="G15" s="63">
        <f>I6-F15</f>
        <v>0</v>
      </c>
      <c r="H15" s="64"/>
      <c r="I15" s="51" t="e">
        <f>G15/C6</f>
        <v>#DIV/0!</v>
      </c>
      <c r="J15" s="42"/>
      <c r="K15" s="59"/>
      <c r="L15" s="22"/>
      <c r="M15" s="22"/>
      <c r="N15" s="1"/>
      <c r="O15" s="1"/>
      <c r="P15" s="1"/>
      <c r="Q15" s="1"/>
      <c r="R15" s="1"/>
      <c r="S15" s="1"/>
      <c r="T15" s="1"/>
      <c r="U15" s="1"/>
      <c r="V15" s="1"/>
      <c r="W15" s="1"/>
      <c r="X15" s="1"/>
      <c r="Y15" s="1"/>
      <c r="Z15" s="1"/>
      <c r="AA15" s="1"/>
      <c r="AB15" s="1"/>
      <c r="AC15" s="1"/>
      <c r="AD15" s="1"/>
      <c r="AE15" s="1"/>
      <c r="AF15" s="1"/>
      <c r="AG15" s="1"/>
      <c r="AH15" s="1"/>
      <c r="AI15" s="1"/>
      <c r="AJ15" s="1"/>
      <c r="AK15" s="1"/>
    </row>
    <row r="16" spans="1:37" ht="18" x14ac:dyDescent="0.3">
      <c r="A16" s="1"/>
      <c r="B16" s="1"/>
      <c r="C16" s="1"/>
      <c r="D16" s="1"/>
      <c r="E16" s="1"/>
      <c r="F16" s="1"/>
      <c r="G16" s="1"/>
      <c r="H16" s="1"/>
      <c r="I16" s="1"/>
      <c r="J16" s="44"/>
      <c r="K16" s="1"/>
      <c r="L16" s="1"/>
      <c r="M16" s="20"/>
      <c r="N16" s="1"/>
      <c r="O16" s="1"/>
      <c r="P16" s="1"/>
      <c r="Q16" s="1"/>
      <c r="R16" s="1"/>
      <c r="S16" s="1"/>
      <c r="T16" s="1"/>
      <c r="U16" s="1"/>
      <c r="V16" s="22"/>
      <c r="W16" s="22"/>
      <c r="X16" s="22"/>
      <c r="Y16" s="22"/>
      <c r="Z16" s="22"/>
      <c r="AA16" s="22"/>
      <c r="AB16" s="22"/>
      <c r="AC16" s="22"/>
      <c r="AD16" s="22"/>
      <c r="AE16" s="22"/>
      <c r="AF16" s="22"/>
      <c r="AG16" s="22"/>
      <c r="AH16" s="22"/>
      <c r="AI16" s="22"/>
      <c r="AJ16" s="22"/>
      <c r="AK16" s="22"/>
    </row>
    <row r="17" spans="1:37" ht="18" x14ac:dyDescent="0.3">
      <c r="A17" s="1"/>
      <c r="B17" s="1"/>
      <c r="C17" s="1"/>
      <c r="D17" s="1"/>
      <c r="E17" s="1"/>
      <c r="F17" s="1"/>
      <c r="G17" s="1"/>
      <c r="H17" s="1"/>
      <c r="I17" s="1"/>
      <c r="J17" s="1"/>
      <c r="K17" s="1"/>
      <c r="L17" s="1"/>
      <c r="M17" s="20"/>
      <c r="N17" s="1"/>
      <c r="O17" s="1"/>
      <c r="P17" s="1"/>
      <c r="Q17" s="1"/>
      <c r="R17" s="1"/>
      <c r="S17" s="1"/>
      <c r="T17" s="1"/>
      <c r="U17" s="1"/>
      <c r="V17" s="1"/>
      <c r="W17" s="1"/>
      <c r="X17" s="1"/>
      <c r="Y17" s="1"/>
      <c r="Z17" s="1"/>
      <c r="AA17" s="1"/>
      <c r="AB17" s="1"/>
      <c r="AC17" s="1"/>
      <c r="AD17" s="1"/>
      <c r="AE17" s="1"/>
      <c r="AF17" s="1"/>
      <c r="AG17" s="1"/>
      <c r="AH17" s="1"/>
      <c r="AI17" s="1"/>
      <c r="AJ17" s="1"/>
      <c r="AK17" s="1"/>
    </row>
    <row r="18" spans="1:37" ht="18" x14ac:dyDescent="0.3">
      <c r="A18" s="1"/>
      <c r="B18" s="1"/>
      <c r="C18" s="1"/>
      <c r="D18" s="1"/>
      <c r="E18" s="1"/>
      <c r="F18" s="1"/>
      <c r="G18" s="1"/>
      <c r="H18" s="1"/>
      <c r="I18" s="1"/>
      <c r="J18" s="1"/>
      <c r="K18" s="1"/>
      <c r="L18" s="1"/>
      <c r="M18" s="20"/>
      <c r="N18" s="1"/>
      <c r="O18" s="1"/>
      <c r="P18" s="1"/>
      <c r="Q18" s="1"/>
      <c r="R18" s="1"/>
      <c r="S18" s="1"/>
      <c r="T18" s="1"/>
      <c r="U18" s="1"/>
      <c r="V18" s="1"/>
      <c r="W18" s="1"/>
      <c r="X18" s="1"/>
      <c r="Y18" s="1"/>
      <c r="Z18" s="1"/>
      <c r="AA18" s="1"/>
      <c r="AB18" s="1"/>
      <c r="AC18" s="1"/>
      <c r="AD18" s="1"/>
      <c r="AE18" s="1"/>
      <c r="AF18" s="1"/>
      <c r="AG18" s="1"/>
      <c r="AH18" s="1"/>
      <c r="AI18" s="1"/>
      <c r="AJ18" s="1"/>
      <c r="AK18" s="1"/>
    </row>
    <row r="19" spans="1:37" ht="18" x14ac:dyDescent="0.3">
      <c r="A19" s="1"/>
      <c r="B19" s="1"/>
      <c r="C19" s="1"/>
      <c r="D19" s="1"/>
      <c r="E19" s="1"/>
      <c r="F19" s="1"/>
      <c r="G19" s="1"/>
      <c r="H19" s="1"/>
      <c r="I19" s="1"/>
      <c r="J19" s="1"/>
      <c r="K19" s="1"/>
      <c r="L19" s="1"/>
      <c r="M19" s="45"/>
      <c r="V19" s="22"/>
      <c r="W19" s="22"/>
      <c r="X19" s="22"/>
      <c r="Y19" s="22"/>
      <c r="Z19" s="22"/>
      <c r="AA19" s="22"/>
      <c r="AB19" s="22"/>
      <c r="AC19" s="22"/>
      <c r="AD19" s="22"/>
      <c r="AE19" s="22"/>
      <c r="AF19" s="22"/>
      <c r="AG19" s="22"/>
      <c r="AH19" s="22"/>
      <c r="AI19" s="22"/>
      <c r="AJ19" s="22"/>
      <c r="AK19" s="22"/>
    </row>
    <row r="20" spans="1:37" ht="18" x14ac:dyDescent="0.3">
      <c r="A20" s="1"/>
      <c r="B20" s="1"/>
      <c r="C20" s="1"/>
      <c r="D20" s="1"/>
      <c r="E20" s="1"/>
      <c r="F20" s="1"/>
      <c r="G20" s="1"/>
      <c r="H20" s="1"/>
      <c r="I20" s="1"/>
      <c r="J20" s="1"/>
      <c r="K20" s="1"/>
      <c r="L20" s="1"/>
      <c r="M20" s="45"/>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V21" s="1"/>
      <c r="W21" s="1"/>
      <c r="X21" s="1"/>
      <c r="Y21" s="1"/>
      <c r="Z21" s="1"/>
      <c r="AA21" s="1"/>
      <c r="AB21" s="1"/>
      <c r="AC21" s="1"/>
      <c r="AD21" s="1"/>
      <c r="AE21" s="1"/>
      <c r="AF21" s="1"/>
      <c r="AG21" s="1"/>
      <c r="AH21" s="1"/>
      <c r="AI21" s="1"/>
      <c r="AJ21" s="1"/>
      <c r="AK21" s="1"/>
    </row>
    <row r="22" spans="1:37"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sheetData>
  <sheetProtection sheet="1" selectLockedCells="1"/>
  <mergeCells count="12">
    <mergeCell ref="G11:H11"/>
    <mergeCell ref="G15:H15"/>
    <mergeCell ref="G13:H13"/>
    <mergeCell ref="M9:P9"/>
    <mergeCell ref="B4:K4"/>
    <mergeCell ref="K10:K15"/>
    <mergeCell ref="C10:D10"/>
    <mergeCell ref="C12:D12"/>
    <mergeCell ref="C14:D14"/>
    <mergeCell ref="G14:H14"/>
    <mergeCell ref="G10:H10"/>
    <mergeCell ref="G12:H12"/>
  </mergeCells>
  <dataValidations count="1">
    <dataValidation type="decimal" allowBlank="1" showInputMessage="1" showErrorMessage="1" errorTitle="Exceeded FFA Limit" error="FFA reason 5 has a maximum of 480 hours of leave. All other FFA reasons have a maximum of 80 hours of leave." sqref="F6">
      <formula1>0</formula1>
      <formula2>480</formula2>
    </dataValidation>
  </dataValidations>
  <hyperlinks>
    <hyperlink ref="K10" r:id="rId1" display="* See the Families First Coronavirus Response Act (FFCRA) definitions and Employee Services guidance on usage on the CU Website (external link)"/>
    <hyperlink ref="K10:K15" r:id="rId2" display="Click Here to see the Families First Coronavirus Response Act (FFCRA) definitions and Employee Services guidance on usage on the CU Website (external link)"/>
  </hyperlinks>
  <pageMargins left="0.7" right="0.7" top="0.75" bottom="0.75" header="0.3" footer="0.3"/>
  <pageSetup orientation="portrait" horizontalDpi="200" verticalDpi="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Restoration Pay Code Calculator</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Brown</dc:creator>
  <cp:lastModifiedBy>Justin P. Loiselle</cp:lastModifiedBy>
  <dcterms:created xsi:type="dcterms:W3CDTF">2020-05-06T13:35:02Z</dcterms:created>
  <dcterms:modified xsi:type="dcterms:W3CDTF">2020-05-11T23:13:18Z</dcterms:modified>
</cp:coreProperties>
</file>