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Budget\Current Funds Budget\"/>
    </mc:Choice>
  </mc:AlternateContent>
  <bookViews>
    <workbookView xWindow="0" yWindow="0" windowWidth="28800" windowHeight="12300"/>
  </bookViews>
  <sheets>
    <sheet name="Consolidated" sheetId="1" r:id="rId1"/>
    <sheet name="Boulder" sheetId="6" r:id="rId2"/>
    <sheet name="UCCS" sheetId="4" r:id="rId3"/>
    <sheet name="Denver" sheetId="5" r:id="rId4"/>
    <sheet name="Anschutz" sheetId="3" r:id="rId5"/>
  </sheets>
  <definedNames>
    <definedName name="_xlnm.Print_Area" localSheetId="0">Consolidated!$A$1:$G$62</definedName>
    <definedName name="Z_84F5CC72_915C_4B51_A3ED_C9CE036500E5_.wvu.PrintArea" localSheetId="0" hidden="1">Consolidated!$A$1:$G$60</definedName>
    <definedName name="Z_D7E99742_18DA_4830_B582_9AC5D2301687_.wvu.PrintArea" localSheetId="0" hidden="1">Consolidated!$A$1:$H$60</definedName>
    <definedName name="Z_FE0DF340_795A_4168_9254_C13B18C90836_.wvu.PrintArea" localSheetId="0" hidden="1">Consolidated!$A$1:$G$60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3" l="1"/>
  <c r="C58" i="3"/>
  <c r="B58" i="3"/>
  <c r="F57" i="3"/>
  <c r="E57" i="3"/>
  <c r="D57" i="3"/>
  <c r="G57" i="3" s="1"/>
  <c r="C57" i="3"/>
  <c r="B57" i="3"/>
  <c r="G56" i="3"/>
  <c r="G55" i="3"/>
  <c r="F52" i="3"/>
  <c r="E52" i="3"/>
  <c r="D52" i="3"/>
  <c r="G52" i="3" s="1"/>
  <c r="C52" i="3"/>
  <c r="B52" i="3"/>
  <c r="G51" i="3"/>
  <c r="G50" i="3"/>
  <c r="G49" i="3"/>
  <c r="F45" i="3"/>
  <c r="E45" i="3"/>
  <c r="E58" i="3" s="1"/>
  <c r="D45" i="3"/>
  <c r="D58" i="3" s="1"/>
  <c r="C45" i="3"/>
  <c r="B45" i="3"/>
  <c r="G44" i="3"/>
  <c r="G43" i="3"/>
  <c r="G42" i="3"/>
  <c r="G41" i="3"/>
  <c r="G40" i="3"/>
  <c r="G39" i="3"/>
  <c r="G38" i="3"/>
  <c r="G37" i="3"/>
  <c r="G36" i="3"/>
  <c r="G35" i="3"/>
  <c r="G34" i="3"/>
  <c r="G29" i="3"/>
  <c r="G28" i="3"/>
  <c r="G27" i="3"/>
  <c r="G25" i="3"/>
  <c r="G24" i="3"/>
  <c r="G23" i="3"/>
  <c r="G22" i="3"/>
  <c r="G21" i="3"/>
  <c r="F21" i="3"/>
  <c r="E21" i="3"/>
  <c r="D21" i="3"/>
  <c r="C21" i="3"/>
  <c r="B21" i="3"/>
  <c r="G20" i="3"/>
  <c r="G19" i="3"/>
  <c r="G18" i="3"/>
  <c r="G17" i="3"/>
  <c r="G15" i="3"/>
  <c r="F14" i="3"/>
  <c r="F30" i="3" s="1"/>
  <c r="F60" i="3" s="1"/>
  <c r="E14" i="3"/>
  <c r="E30" i="3" s="1"/>
  <c r="D14" i="3"/>
  <c r="D30" i="3" s="1"/>
  <c r="C14" i="3"/>
  <c r="C30" i="3" s="1"/>
  <c r="C60" i="3" s="1"/>
  <c r="B14" i="3"/>
  <c r="B30" i="3" s="1"/>
  <c r="B60" i="3" s="1"/>
  <c r="G13" i="3"/>
  <c r="G12" i="3"/>
  <c r="G11" i="3"/>
  <c r="G10" i="3"/>
  <c r="G9" i="3"/>
  <c r="G30" i="3" l="1"/>
  <c r="D60" i="3"/>
  <c r="E60" i="3"/>
  <c r="G58" i="3"/>
  <c r="G14" i="3"/>
  <c r="G45" i="3"/>
  <c r="G60" i="3" l="1"/>
</calcChain>
</file>

<file path=xl/sharedStrings.xml><?xml version="1.0" encoding="utf-8"?>
<sst xmlns="http://schemas.openxmlformats.org/spreadsheetml/2006/main" count="315" uniqueCount="75">
  <si>
    <t>University of Colorado</t>
  </si>
  <si>
    <t>CU SYSTEM CONSOLIDATED</t>
  </si>
  <si>
    <t>Description</t>
  </si>
  <si>
    <t>FY 2016-17</t>
  </si>
  <si>
    <t>FY 2017-18</t>
  </si>
  <si>
    <t xml:space="preserve">Original Total Current Funds </t>
  </si>
  <si>
    <t xml:space="preserve">June Estimate Total Current Funds </t>
  </si>
  <si>
    <t>Education &amp; General Fund</t>
  </si>
  <si>
    <t>Auxiliary &amp; 
Self-Funded Activities</t>
  </si>
  <si>
    <t>Restricted Fund</t>
  </si>
  <si>
    <t>Total Current Funds Budget</t>
  </si>
  <si>
    <t>Revenues</t>
  </si>
  <si>
    <t>Student Tuition and Fees</t>
  </si>
  <si>
    <t>Resident Tuition - COF</t>
  </si>
  <si>
    <t>Resident Tuition - Student Share</t>
  </si>
  <si>
    <t>Non-Resident Tuition</t>
  </si>
  <si>
    <t>Other tuition - Continuing Education</t>
  </si>
  <si>
    <t>Student fees</t>
  </si>
  <si>
    <t>Subtotal - Student Tuition and Fees</t>
  </si>
  <si>
    <t>Investment and Interest Income</t>
  </si>
  <si>
    <t>Grants and Contracts</t>
  </si>
  <si>
    <t>Federal Grants &amp; Contracts</t>
  </si>
  <si>
    <t>State and Local Grants &amp; Contracts</t>
  </si>
  <si>
    <r>
      <t>Tobacco Funding</t>
    </r>
    <r>
      <rPr>
        <sz val="10"/>
        <rFont val="Arial"/>
        <family val="2"/>
      </rPr>
      <t xml:space="preserve"> &lt;1&gt;</t>
    </r>
  </si>
  <si>
    <t>Subtotal - Grants &amp; Contracts</t>
  </si>
  <si>
    <t>Private/other gifts, grants and contracts</t>
  </si>
  <si>
    <t>Sales &amp; Services of educational departments</t>
  </si>
  <si>
    <t>Auxiliary Operating Revenues</t>
  </si>
  <si>
    <t>Health Services</t>
  </si>
  <si>
    <t>Other Revenues:</t>
  </si>
  <si>
    <t>Indirect Cost Reimbursement</t>
  </si>
  <si>
    <t>Denver AHEC Library Funding</t>
  </si>
  <si>
    <t>Other Sources</t>
  </si>
  <si>
    <t>TOTAL REVENUES</t>
  </si>
  <si>
    <t>Expenditures</t>
  </si>
  <si>
    <t>Educational &amp; General: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</si>
  <si>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</si>
  <si>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</si>
  <si>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</si>
  <si>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</si>
  <si>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</si>
  <si>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</si>
  <si>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Operations of Plant</t>
  </si>
  <si>
    <t>Scholarships &amp; Fellowships</t>
  </si>
  <si>
    <t>Auxiliary operating expenditures</t>
  </si>
  <si>
    <t>Other</t>
  </si>
  <si>
    <t>TOTAL EXPENDITURES</t>
  </si>
  <si>
    <t>Transfers Between Funds</t>
  </si>
  <si>
    <t>Mandatory Transfers</t>
  </si>
  <si>
    <t>Principal and interest</t>
  </si>
  <si>
    <t>Renewals &amp; replacements</t>
  </si>
  <si>
    <t>Matching funds/Other</t>
  </si>
  <si>
    <t>Subtotal -- Mandatory Transfers</t>
  </si>
  <si>
    <t>Voluntary Transfers &amp; Other</t>
  </si>
  <si>
    <t>Restricted receipts to be expended in future years</t>
  </si>
  <si>
    <t>Subtotal Voluntary Transfers</t>
  </si>
  <si>
    <t>TOTAL EXPENDITURES &amp; TRANSFERS</t>
  </si>
  <si>
    <t>Net Increase (Decrease) in Fund Balances</t>
  </si>
  <si>
    <r>
      <t xml:space="preserve">Fee for Service Contract </t>
    </r>
    <r>
      <rPr>
        <sz val="10"/>
        <rFont val="Arial"/>
        <family val="2"/>
      </rPr>
      <t>&lt;1&gt;</t>
    </r>
  </si>
  <si>
    <t>&lt;1&gt; See campus level tables for further detail.</t>
  </si>
  <si>
    <t>Boulder Campus</t>
  </si>
  <si>
    <t xml:space="preserve">Revised Total Current Funds </t>
  </si>
  <si>
    <r>
      <t>Tobacco Funding</t>
    </r>
    <r>
      <rPr>
        <sz val="10"/>
        <rFont val="Arial"/>
        <family val="2"/>
      </rPr>
      <t xml:space="preserve"> </t>
    </r>
  </si>
  <si>
    <t>Fee for Service Contract</t>
  </si>
  <si>
    <t>Sales &amp; Services of educational activities</t>
  </si>
  <si>
    <t>Colorado Springs</t>
  </si>
  <si>
    <t>&lt;1&gt; Of this FY 2017-18 Fee for Service Contract amount, $75,000 is for the Pilot Program for Inclusive Higher Education for Students with Intellectual and Developmental Disabilities at UCCS.</t>
  </si>
  <si>
    <t>Denver Campus</t>
  </si>
  <si>
    <t>Tobacco Funding</t>
  </si>
  <si>
    <t>Anschutz Medical Campus</t>
  </si>
  <si>
    <r>
      <t xml:space="preserve">Fee for Service Contract </t>
    </r>
    <r>
      <rPr>
        <sz val="10"/>
        <rFont val="Arial"/>
        <family val="2"/>
      </rPr>
      <t>&lt;2&gt; &lt;3&gt;</t>
    </r>
  </si>
  <si>
    <t>&lt;1&gt; Of this FY 2017-18 Tobacco Funding amount, $1,767,521 is for tobacco-related in-state Cancer Research at the CU Anschutz Medical Campus.</t>
  </si>
  <si>
    <t>&lt;2&gt; Of this FY 2017-18 Fee for Service Contract amount:
        $540,583 is for the Alzheimer's Disease Treatment and Research Center (SB14-211, COF FFS 23-18-304);
        $25,000 is for the Pilot Program for Inclusive Higher Education for Students with Intellectual Developmental Disabilities (SB16-196, COF FFS 23-18-308); 
        $500,000 is for the Medication Assistance Treatment Pilot Program (SB17-074, COF FFS 23-18-308); and
        $1,000,000  is for the Center for Research into Substance Use Disorder Prevention, Treatment, and Recovery Support Strategies (SB17-193, COF FFS 23-18-308).</t>
  </si>
  <si>
    <t>&lt;3&gt;  Of this FY 2017-18 $65,675,070 Fee for Service Contract amount, $64,150,070 is for Specialty Education Programs identified for the CU Anschutz campus (COF FFS 23-18-304).  
        Of this Specialty Education Programs amount, no less than $345,245 and no more than $61,866,677 may be from CU Medicine for the purpose of Fee-for-service 
        replacement.  See FY 2017-18 Long Bill - SB 17-254, page 84, Footnote 20, for more detail on the Colorado Department of Higher Education transfers to the 
        Colorado Department of Health Care Policy and Financing.</t>
  </si>
  <si>
    <t>FY 2017-18 Current Funds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</si>
</sst>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_);[Red]\([$$-409]#,##0.00\)"/>
    <numFmt numFmtId="165" formatCode="[$$-409]#,##0_);[Red]\([$$-409]#,##0\)"/>
    <numFmt numFmtId="166" formatCode="_(* #,##0_);_(* \(#,##0\);_(* &quot;-&quot;??_);_(@_)"/>
    <numFmt numFmtId="167" formatCode="0.0%"/>
    <numFmt numFmtId="168" formatCode="[$$-409]#,##0"/>
    <numFmt numFmtId="169" formatCode="_(&quot;$&quot;* #,##0_);_(&quot;$&quot;* \(#,##0\);_(&quot;$&quot;* &quot;-&quot;??_);_(@_)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8.5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b/>
      <i/>
      <sz val="8"/>
      <name val="Arial"/>
      <family val="2"/>
    </font>
    <font>
      <b/>
      <sz val="11"/>
      <name val="Arial"/>
      <family val="2"/>
    </font>
    <font>
      <u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Calibri"/>
      <family val="2"/>
    </font>
    <font>
      <sz val="12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">
    <xf numFmtId="0" fontId="0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6" fillId="4" borderId="0" applyNumberFormat="0" applyBorder="0" applyAlignment="0" applyProtection="0"/>
    <xf numFmtId="0" fontId="17" fillId="21" borderId="34" applyNumberFormat="0" applyAlignment="0" applyProtection="0"/>
    <xf numFmtId="0" fontId="18" fillId="22" borderId="35" applyNumberFormat="0" applyAlignment="0" applyProtection="0"/>
    <xf numFmtId="43" fontId="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36" applyNumberFormat="0" applyFill="0" applyAlignment="0" applyProtection="0"/>
    <xf numFmtId="0" fontId="22" fillId="0" borderId="37" applyNumberFormat="0" applyFill="0" applyAlignment="0" applyProtection="0"/>
    <xf numFmtId="0" fontId="23" fillId="0" borderId="38" applyNumberFormat="0" applyFill="0" applyAlignment="0" applyProtection="0"/>
    <xf numFmtId="0" fontId="23" fillId="0" borderId="0" applyNumberFormat="0" applyFill="0" applyBorder="0" applyAlignment="0" applyProtection="0"/>
    <xf numFmtId="0" fontId="24" fillId="8" borderId="34" applyNumberFormat="0" applyAlignment="0" applyProtection="0"/>
    <xf numFmtId="0" fontId="25" fillId="0" borderId="39" applyNumberFormat="0" applyFill="0" applyAlignment="0" applyProtection="0"/>
    <xf numFmtId="0" fontId="26" fillId="23" borderId="0" applyNumberFormat="0" applyBorder="0" applyAlignment="0" applyProtection="0"/>
    <xf numFmtId="0" fontId="7" fillId="24" borderId="40" applyNumberFormat="0" applyFont="0" applyAlignment="0" applyProtection="0"/>
    <xf numFmtId="0" fontId="27" fillId="21" borderId="41" applyNumberFormat="0" applyAlignment="0" applyProtection="0"/>
    <xf numFmtId="0" fontId="28" fillId="0" borderId="0" applyNumberFormat="0" applyFill="0" applyBorder="0" applyAlignment="0" applyProtection="0"/>
    <xf numFmtId="0" fontId="29" fillId="0" borderId="42" applyNumberFormat="0" applyFill="0" applyAlignment="0" applyProtection="0"/>
    <xf numFmtId="0" fontId="30" fillId="0" borderId="0" applyNumberForma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00">
    <xf numFmtId="0" fontId="0" fillId="0" borderId="0" xfId="0"/>
    <xf numFmtId="0" fontId="4" fillId="0" borderId="0" xfId="0" applyNumberFormat="1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10" fontId="5" fillId="0" borderId="0" xfId="0" applyNumberFormat="1" applyFont="1"/>
    <xf numFmtId="165" fontId="5" fillId="0" borderId="0" xfId="0" applyNumberFormat="1" applyFont="1"/>
    <xf numFmtId="0" fontId="6" fillId="0" borderId="0" xfId="0" applyNumberFormat="1" applyFont="1" applyAlignment="1">
      <alignment horizontal="centerContinuous"/>
    </xf>
    <xf numFmtId="164" fontId="6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4" fillId="2" borderId="6" xfId="0" applyNumberFormat="1" applyFont="1" applyFill="1" applyBorder="1" applyAlignment="1">
      <alignment horizontal="center" wrapText="1"/>
    </xf>
    <xf numFmtId="165" fontId="4" fillId="2" borderId="2" xfId="0" applyNumberFormat="1" applyFont="1" applyFill="1" applyBorder="1" applyAlignment="1">
      <alignment horizontal="center" wrapText="1"/>
    </xf>
    <xf numFmtId="165" fontId="4" fillId="2" borderId="4" xfId="0" applyNumberFormat="1" applyFont="1" applyFill="1" applyBorder="1" applyAlignment="1">
      <alignment horizontal="center" wrapText="1"/>
    </xf>
    <xf numFmtId="164" fontId="4" fillId="2" borderId="3" xfId="0" applyNumberFormat="1" applyFont="1" applyFill="1" applyBorder="1" applyAlignment="1">
      <alignment horizontal="center" wrapText="1"/>
    </xf>
    <xf numFmtId="10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7" xfId="0" applyNumberFormat="1" applyFont="1" applyBorder="1"/>
    <xf numFmtId="165" fontId="4" fillId="0" borderId="8" xfId="0" applyNumberFormat="1" applyFont="1" applyBorder="1"/>
    <xf numFmtId="165" fontId="5" fillId="0" borderId="8" xfId="0" applyNumberFormat="1" applyFont="1" applyBorder="1" applyAlignment="1">
      <alignment wrapText="1"/>
    </xf>
    <xf numFmtId="165" fontId="5" fillId="0" borderId="7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4" fontId="5" fillId="0" borderId="9" xfId="0" applyNumberFormat="1" applyFont="1" applyBorder="1" applyAlignment="1">
      <alignment wrapText="1"/>
    </xf>
    <xf numFmtId="165" fontId="5" fillId="0" borderId="7" xfId="0" applyNumberFormat="1" applyFont="1" applyBorder="1"/>
    <xf numFmtId="165" fontId="5" fillId="0" borderId="8" xfId="0" applyNumberFormat="1" applyFont="1" applyBorder="1"/>
    <xf numFmtId="164" fontId="5" fillId="0" borderId="8" xfId="0" applyNumberFormat="1" applyFont="1" applyBorder="1" applyAlignment="1">
      <alignment wrapText="1"/>
    </xf>
    <xf numFmtId="165" fontId="5" fillId="0" borderId="7" xfId="0" applyNumberFormat="1" applyFont="1" applyBorder="1" applyAlignment="1">
      <alignment horizontal="left" indent="1"/>
    </xf>
    <xf numFmtId="165" fontId="5" fillId="0" borderId="7" xfId="1" applyNumberFormat="1" applyFont="1" applyBorder="1" applyAlignment="1"/>
    <xf numFmtId="165" fontId="5" fillId="0" borderId="0" xfId="1" applyNumberFormat="1" applyFont="1" applyBorder="1" applyAlignment="1"/>
    <xf numFmtId="165" fontId="5" fillId="0" borderId="10" xfId="1" applyNumberFormat="1" applyFont="1" applyBorder="1" applyAlignment="1"/>
    <xf numFmtId="0" fontId="0" fillId="0" borderId="0" xfId="0" applyNumberFormat="1" applyFont="1"/>
    <xf numFmtId="43" fontId="0" fillId="0" borderId="0" xfId="0" applyNumberFormat="1" applyFont="1"/>
    <xf numFmtId="166" fontId="0" fillId="0" borderId="0" xfId="0" applyNumberFormat="1" applyFont="1"/>
    <xf numFmtId="165" fontId="5" fillId="0" borderId="11" xfId="0" applyNumberFormat="1" applyFont="1" applyBorder="1" applyAlignment="1">
      <alignment horizontal="left" indent="1"/>
    </xf>
    <xf numFmtId="166" fontId="3" fillId="0" borderId="0" xfId="0" applyNumberFormat="1" applyFont="1"/>
    <xf numFmtId="165" fontId="4" fillId="0" borderId="12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wrapText="1"/>
    </xf>
    <xf numFmtId="165" fontId="4" fillId="0" borderId="13" xfId="0" applyNumberFormat="1" applyFont="1" applyBorder="1" applyAlignment="1">
      <alignment wrapText="1"/>
    </xf>
    <xf numFmtId="165" fontId="4" fillId="0" borderId="12" xfId="1" applyNumberFormat="1" applyFont="1" applyBorder="1" applyAlignment="1">
      <alignment wrapText="1"/>
    </xf>
    <xf numFmtId="165" fontId="4" fillId="0" borderId="14" xfId="1" applyNumberFormat="1" applyFont="1" applyBorder="1" applyAlignment="1">
      <alignment wrapText="1"/>
    </xf>
    <xf numFmtId="165" fontId="4" fillId="0" borderId="0" xfId="0" applyNumberFormat="1" applyFont="1"/>
    <xf numFmtId="167" fontId="2" fillId="0" borderId="0" xfId="0" applyNumberFormat="1" applyFont="1"/>
    <xf numFmtId="165" fontId="5" fillId="0" borderId="8" xfId="0" applyNumberFormat="1" applyFont="1" applyFill="1" applyBorder="1" applyAlignment="1">
      <alignment wrapText="1"/>
    </xf>
    <xf numFmtId="167" fontId="3" fillId="0" borderId="0" xfId="0" applyNumberFormat="1" applyFont="1"/>
    <xf numFmtId="165" fontId="5" fillId="0" borderId="7" xfId="0" applyNumberFormat="1" applyFont="1" applyFill="1" applyBorder="1" applyAlignment="1">
      <alignment wrapText="1"/>
    </xf>
    <xf numFmtId="165" fontId="4" fillId="0" borderId="14" xfId="0" applyNumberFormat="1" applyFont="1" applyBorder="1" applyAlignment="1">
      <alignment wrapText="1"/>
    </xf>
    <xf numFmtId="167" fontId="5" fillId="0" borderId="0" xfId="2" applyNumberFormat="1" applyFont="1"/>
    <xf numFmtId="165" fontId="5" fillId="0" borderId="0" xfId="0" applyNumberFormat="1" applyFont="1" applyFill="1" applyBorder="1" applyAlignment="1">
      <alignment wrapText="1"/>
    </xf>
    <xf numFmtId="9" fontId="5" fillId="0" borderId="0" xfId="2" applyFont="1"/>
    <xf numFmtId="165" fontId="5" fillId="0" borderId="15" xfId="0" applyNumberFormat="1" applyFont="1" applyBorder="1" applyAlignment="1">
      <alignment horizontal="left" indent="1"/>
    </xf>
    <xf numFmtId="165" fontId="5" fillId="0" borderId="16" xfId="0" applyNumberFormat="1" applyFont="1" applyBorder="1" applyAlignment="1">
      <alignment wrapText="1"/>
    </xf>
    <xf numFmtId="165" fontId="4" fillId="0" borderId="17" xfId="0" applyNumberFormat="1" applyFont="1" applyBorder="1"/>
    <xf numFmtId="165" fontId="4" fillId="0" borderId="17" xfId="0" applyNumberFormat="1" applyFont="1" applyBorder="1" applyAlignment="1">
      <alignment wrapText="1"/>
    </xf>
    <xf numFmtId="165" fontId="4" fillId="0" borderId="18" xfId="0" applyNumberFormat="1" applyFont="1" applyBorder="1" applyAlignment="1">
      <alignment wrapText="1"/>
    </xf>
    <xf numFmtId="165" fontId="4" fillId="0" borderId="19" xfId="0" applyNumberFormat="1" applyFont="1" applyBorder="1" applyAlignment="1">
      <alignment wrapText="1"/>
    </xf>
    <xf numFmtId="165" fontId="4" fillId="0" borderId="20" xfId="0" applyNumberFormat="1" applyFont="1" applyBorder="1" applyAlignment="1">
      <alignment wrapText="1"/>
    </xf>
    <xf numFmtId="167" fontId="4" fillId="0" borderId="0" xfId="2" applyNumberFormat="1" applyFont="1"/>
    <xf numFmtId="165" fontId="5" fillId="0" borderId="8" xfId="0" applyNumberFormat="1" applyFont="1" applyBorder="1" applyAlignment="1"/>
    <xf numFmtId="165" fontId="4" fillId="0" borderId="8" xfId="0" applyNumberFormat="1" applyFont="1" applyBorder="1" applyAlignment="1"/>
    <xf numFmtId="165" fontId="5" fillId="0" borderId="0" xfId="0" applyNumberFormat="1" applyFont="1" applyFill="1"/>
    <xf numFmtId="10" fontId="5" fillId="0" borderId="0" xfId="0" applyNumberFormat="1" applyFont="1" applyFill="1"/>
    <xf numFmtId="165" fontId="5" fillId="0" borderId="15" xfId="0" applyNumberFormat="1" applyFont="1" applyBorder="1"/>
    <xf numFmtId="165" fontId="5" fillId="0" borderId="15" xfId="0" applyNumberFormat="1" applyFont="1" applyFill="1" applyBorder="1" applyAlignment="1">
      <alignment wrapText="1"/>
    </xf>
    <xf numFmtId="165" fontId="5" fillId="0" borderId="21" xfId="0" applyNumberFormat="1" applyFont="1" applyBorder="1" applyAlignment="1">
      <alignment wrapText="1"/>
    </xf>
    <xf numFmtId="165" fontId="4" fillId="0" borderId="18" xfId="0" applyNumberFormat="1" applyFont="1" applyBorder="1" applyAlignment="1"/>
    <xf numFmtId="10" fontId="4" fillId="0" borderId="0" xfId="0" applyNumberFormat="1" applyFont="1"/>
    <xf numFmtId="165" fontId="5" fillId="0" borderId="19" xfId="0" applyNumberFormat="1" applyFont="1" applyBorder="1" applyAlignment="1">
      <alignment wrapText="1"/>
    </xf>
    <xf numFmtId="165" fontId="5" fillId="0" borderId="12" xfId="0" applyNumberFormat="1" applyFont="1" applyBorder="1" applyAlignment="1">
      <alignment horizontal="right"/>
    </xf>
    <xf numFmtId="165" fontId="5" fillId="0" borderId="13" xfId="0" applyNumberFormat="1" applyFont="1" applyBorder="1" applyAlignment="1"/>
    <xf numFmtId="165" fontId="5" fillId="0" borderId="13" xfId="0" applyNumberFormat="1" applyFont="1" applyBorder="1" applyAlignment="1">
      <alignment wrapText="1"/>
    </xf>
    <xf numFmtId="165" fontId="5" fillId="0" borderId="12" xfId="0" applyNumberFormat="1" applyFont="1" applyBorder="1" applyAlignment="1">
      <alignment wrapText="1"/>
    </xf>
    <xf numFmtId="165" fontId="5" fillId="0" borderId="14" xfId="0" applyNumberFormat="1" applyFont="1" applyBorder="1" applyAlignment="1">
      <alignment wrapText="1"/>
    </xf>
    <xf numFmtId="165" fontId="5" fillId="0" borderId="22" xfId="0" applyNumberFormat="1" applyFont="1" applyBorder="1" applyAlignment="1"/>
    <xf numFmtId="165" fontId="5" fillId="0" borderId="22" xfId="0" applyNumberFormat="1" applyFont="1" applyFill="1" applyBorder="1" applyAlignment="1">
      <alignment wrapText="1"/>
    </xf>
    <xf numFmtId="165" fontId="5" fillId="0" borderId="11" xfId="0" applyNumberFormat="1" applyFont="1" applyFill="1" applyBorder="1" applyAlignment="1">
      <alignment wrapText="1"/>
    </xf>
    <xf numFmtId="165" fontId="5" fillId="0" borderId="19" xfId="0" applyNumberFormat="1" applyFont="1" applyFill="1" applyBorder="1" applyAlignment="1">
      <alignment wrapText="1"/>
    </xf>
    <xf numFmtId="165" fontId="5" fillId="0" borderId="23" xfId="0" applyNumberFormat="1" applyFont="1" applyBorder="1" applyAlignment="1">
      <alignment horizontal="right"/>
    </xf>
    <xf numFmtId="165" fontId="5" fillId="0" borderId="24" xfId="0" applyNumberFormat="1" applyFont="1" applyBorder="1" applyAlignment="1"/>
    <xf numFmtId="165" fontId="5" fillId="0" borderId="24" xfId="0" applyNumberFormat="1" applyFont="1" applyBorder="1" applyAlignment="1">
      <alignment wrapText="1"/>
    </xf>
    <xf numFmtId="165" fontId="5" fillId="0" borderId="15" xfId="0" applyNumberFormat="1" applyFont="1" applyBorder="1" applyAlignment="1">
      <alignment wrapText="1"/>
    </xf>
    <xf numFmtId="165" fontId="4" fillId="0" borderId="11" xfId="0" applyNumberFormat="1" applyFont="1" applyBorder="1"/>
    <xf numFmtId="165" fontId="4" fillId="0" borderId="22" xfId="0" applyNumberFormat="1" applyFont="1" applyBorder="1" applyAlignment="1"/>
    <xf numFmtId="165" fontId="4" fillId="0" borderId="22" xfId="0" applyNumberFormat="1" applyFont="1" applyBorder="1" applyAlignment="1">
      <alignment wrapText="1"/>
    </xf>
    <xf numFmtId="165" fontId="4" fillId="0" borderId="11" xfId="0" applyNumberFormat="1" applyFont="1" applyBorder="1" applyAlignment="1">
      <alignment wrapText="1"/>
    </xf>
    <xf numFmtId="165" fontId="5" fillId="0" borderId="5" xfId="0" applyNumberFormat="1" applyFont="1" applyBorder="1"/>
    <xf numFmtId="165" fontId="5" fillId="0" borderId="25" xfId="0" applyNumberFormat="1" applyFont="1" applyBorder="1" applyAlignment="1"/>
    <xf numFmtId="168" fontId="5" fillId="0" borderId="25" xfId="0" applyNumberFormat="1" applyFont="1" applyBorder="1" applyAlignment="1">
      <alignment wrapText="1"/>
    </xf>
    <xf numFmtId="165" fontId="5" fillId="0" borderId="5" xfId="0" applyNumberFormat="1" applyFont="1" applyBorder="1" applyAlignment="1">
      <alignment wrapText="1"/>
    </xf>
    <xf numFmtId="165" fontId="5" fillId="0" borderId="26" xfId="0" applyNumberFormat="1" applyFont="1" applyBorder="1" applyAlignment="1">
      <alignment wrapText="1"/>
    </xf>
    <xf numFmtId="165" fontId="5" fillId="0" borderId="25" xfId="0" applyNumberFormat="1" applyFont="1" applyBorder="1" applyAlignment="1">
      <alignment wrapText="1"/>
    </xf>
    <xf numFmtId="10" fontId="5" fillId="0" borderId="0" xfId="2" applyNumberFormat="1" applyFont="1"/>
    <xf numFmtId="165" fontId="5" fillId="0" borderId="0" xfId="0" applyNumberFormat="1" applyFont="1" applyBorder="1"/>
    <xf numFmtId="168" fontId="5" fillId="0" borderId="0" xfId="0" applyNumberFormat="1" applyFont="1" applyBorder="1" applyAlignment="1">
      <alignment wrapText="1"/>
    </xf>
    <xf numFmtId="164" fontId="5" fillId="0" borderId="0" xfId="0" applyNumberFormat="1" applyFont="1" applyBorder="1" applyAlignment="1">
      <alignment wrapText="1"/>
    </xf>
    <xf numFmtId="165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8" fillId="0" borderId="0" xfId="0" applyFont="1" applyFill="1" applyAlignment="1">
      <alignment horizontal="left" indent="1"/>
    </xf>
    <xf numFmtId="164" fontId="5" fillId="0" borderId="0" xfId="0" applyNumberFormat="1" applyFont="1"/>
    <xf numFmtId="165" fontId="4" fillId="2" borderId="2" xfId="0" applyNumberFormat="1" applyFont="1" applyFill="1" applyBorder="1" applyAlignment="1">
      <alignment horizontal="center" wrapText="1"/>
    </xf>
    <xf numFmtId="165" fontId="4" fillId="2" borderId="4" xfId="0" applyNumberFormat="1" applyFont="1" applyFill="1" applyBorder="1" applyAlignment="1">
      <alignment horizontal="center" wrapText="1"/>
    </xf>
    <xf numFmtId="165" fontId="4" fillId="2" borderId="3" xfId="0" applyNumberFormat="1" applyFont="1" applyFill="1" applyBorder="1" applyAlignment="1">
      <alignment horizontal="center" wrapText="1"/>
    </xf>
    <xf numFmtId="169" fontId="4" fillId="0" borderId="0" xfId="0" applyNumberFormat="1" applyFont="1" applyAlignment="1">
      <alignment horizontal="centerContinuous"/>
    </xf>
    <xf numFmtId="169" fontId="4" fillId="0" borderId="0" xfId="0" applyNumberFormat="1" applyFont="1" applyFill="1" applyAlignment="1">
      <alignment horizontal="left"/>
    </xf>
    <xf numFmtId="165" fontId="10" fillId="0" borderId="0" xfId="0" applyNumberFormat="1" applyFont="1" applyFill="1"/>
    <xf numFmtId="169" fontId="6" fillId="0" borderId="0" xfId="0" applyNumberFormat="1" applyFont="1" applyAlignment="1">
      <alignment horizontal="centerContinuous"/>
    </xf>
    <xf numFmtId="169" fontId="6" fillId="0" borderId="0" xfId="0" applyNumberFormat="1" applyFont="1" applyFill="1" applyAlignment="1">
      <alignment horizontal="left"/>
    </xf>
    <xf numFmtId="169" fontId="11" fillId="0" borderId="0" xfId="0" applyNumberFormat="1" applyFont="1" applyAlignment="1">
      <alignment horizontal="center"/>
    </xf>
    <xf numFmtId="169" fontId="6" fillId="0" borderId="0" xfId="0" applyNumberFormat="1" applyFont="1" applyAlignment="1">
      <alignment horizontal="center"/>
    </xf>
    <xf numFmtId="169" fontId="6" fillId="0" borderId="0" xfId="0" applyNumberFormat="1" applyFont="1" applyAlignment="1">
      <alignment horizontal="right"/>
    </xf>
    <xf numFmtId="169" fontId="6" fillId="0" borderId="0" xfId="0" applyNumberFormat="1" applyFont="1" applyFill="1" applyAlignment="1">
      <alignment horizontal="right"/>
    </xf>
    <xf numFmtId="169" fontId="4" fillId="0" borderId="0" xfId="0" applyNumberFormat="1" applyFont="1" applyFill="1" applyBorder="1" applyAlignment="1">
      <alignment horizontal="center" wrapText="1"/>
    </xf>
    <xf numFmtId="169" fontId="4" fillId="2" borderId="6" xfId="0" applyNumberFormat="1" applyFont="1" applyFill="1" applyBorder="1" applyAlignment="1">
      <alignment horizontal="center" wrapText="1"/>
    </xf>
    <xf numFmtId="169" fontId="4" fillId="2" borderId="2" xfId="0" applyNumberFormat="1" applyFont="1" applyFill="1" applyBorder="1" applyAlignment="1">
      <alignment horizontal="center" wrapText="1"/>
    </xf>
    <xf numFmtId="169" fontId="4" fillId="2" borderId="4" xfId="0" applyNumberFormat="1" applyFont="1" applyFill="1" applyBorder="1" applyAlignment="1">
      <alignment horizontal="center" wrapText="1"/>
    </xf>
    <xf numFmtId="169" fontId="4" fillId="2" borderId="3" xfId="0" applyNumberFormat="1" applyFont="1" applyFill="1" applyBorder="1" applyAlignment="1">
      <alignment horizontal="center" wrapText="1"/>
    </xf>
    <xf numFmtId="165" fontId="12" fillId="0" borderId="0" xfId="0" applyNumberFormat="1" applyFont="1" applyFill="1" applyAlignment="1">
      <alignment horizontal="center"/>
    </xf>
    <xf numFmtId="169" fontId="4" fillId="0" borderId="8" xfId="0" applyNumberFormat="1" applyFont="1" applyBorder="1" applyAlignment="1">
      <alignment horizontal="right"/>
    </xf>
    <xf numFmtId="169" fontId="5" fillId="0" borderId="8" xfId="0" applyNumberFormat="1" applyFont="1" applyBorder="1" applyAlignment="1">
      <alignment wrapText="1"/>
    </xf>
    <xf numFmtId="169" fontId="5" fillId="0" borderId="7" xfId="0" applyNumberFormat="1" applyFont="1" applyBorder="1" applyAlignment="1">
      <alignment horizontal="right" wrapText="1"/>
    </xf>
    <xf numFmtId="169" fontId="5" fillId="0" borderId="0" xfId="0" applyNumberFormat="1" applyFont="1" applyBorder="1" applyAlignment="1">
      <alignment horizontal="right" wrapText="1"/>
    </xf>
    <xf numFmtId="169" fontId="5" fillId="0" borderId="9" xfId="0" applyNumberFormat="1" applyFont="1" applyBorder="1" applyAlignment="1">
      <alignment horizontal="right" wrapText="1"/>
    </xf>
    <xf numFmtId="169" fontId="5" fillId="0" borderId="0" xfId="0" applyNumberFormat="1" applyFont="1" applyFill="1" applyBorder="1" applyAlignment="1">
      <alignment horizontal="right" wrapText="1"/>
    </xf>
    <xf numFmtId="169" fontId="5" fillId="0" borderId="8" xfId="0" applyNumberFormat="1" applyFont="1" applyBorder="1" applyAlignment="1">
      <alignment horizontal="right"/>
    </xf>
    <xf numFmtId="169" fontId="5" fillId="0" borderId="8" xfId="0" applyNumberFormat="1" applyFont="1" applyBorder="1" applyAlignment="1">
      <alignment horizontal="right" wrapText="1"/>
    </xf>
    <xf numFmtId="5" fontId="5" fillId="0" borderId="8" xfId="0" applyNumberFormat="1" applyFont="1" applyBorder="1" applyAlignment="1"/>
    <xf numFmtId="5" fontId="5" fillId="0" borderId="0" xfId="0" applyNumberFormat="1" applyFont="1" applyBorder="1" applyAlignment="1"/>
    <xf numFmtId="42" fontId="5" fillId="0" borderId="0" xfId="0" applyNumberFormat="1" applyFont="1" applyFill="1" applyBorder="1" applyAlignment="1"/>
    <xf numFmtId="167" fontId="5" fillId="0" borderId="0" xfId="2" applyNumberFormat="1" applyFont="1" applyFill="1" applyBorder="1" applyAlignment="1"/>
    <xf numFmtId="167" fontId="10" fillId="0" borderId="0" xfId="2" applyNumberFormat="1" applyFont="1" applyFill="1" applyBorder="1" applyAlignment="1"/>
    <xf numFmtId="5" fontId="4" fillId="0" borderId="13" xfId="0" applyNumberFormat="1" applyFont="1" applyBorder="1" applyAlignment="1"/>
    <xf numFmtId="5" fontId="4" fillId="0" borderId="12" xfId="0" applyNumberFormat="1" applyFont="1" applyBorder="1" applyAlignment="1"/>
    <xf numFmtId="5" fontId="4" fillId="0" borderId="14" xfId="0" applyNumberFormat="1" applyFont="1" applyBorder="1" applyAlignment="1"/>
    <xf numFmtId="165" fontId="12" fillId="0" borderId="0" xfId="0" applyNumberFormat="1" applyFont="1" applyFill="1"/>
    <xf numFmtId="42" fontId="5" fillId="0" borderId="8" xfId="0" applyNumberFormat="1" applyFont="1" applyBorder="1" applyAlignment="1"/>
    <xf numFmtId="42" fontId="5" fillId="0" borderId="0" xfId="0" applyNumberFormat="1" applyFont="1" applyBorder="1" applyAlignment="1"/>
    <xf numFmtId="0" fontId="5" fillId="0" borderId="0" xfId="0" applyNumberFormat="1" applyFont="1"/>
    <xf numFmtId="5" fontId="5" fillId="0" borderId="0" xfId="0" applyNumberFormat="1" applyFont="1" applyFill="1" applyBorder="1" applyAlignment="1"/>
    <xf numFmtId="5" fontId="4" fillId="0" borderId="18" xfId="0" applyNumberFormat="1" applyFont="1" applyBorder="1" applyAlignment="1"/>
    <xf numFmtId="5" fontId="4" fillId="0" borderId="17" xfId="0" applyNumberFormat="1" applyFont="1" applyBorder="1" applyAlignment="1"/>
    <xf numFmtId="5" fontId="4" fillId="0" borderId="20" xfId="0" applyNumberFormat="1" applyFont="1" applyBorder="1" applyAlignment="1"/>
    <xf numFmtId="5" fontId="4" fillId="0" borderId="28" xfId="0" applyNumberFormat="1" applyFont="1" applyBorder="1" applyAlignment="1"/>
    <xf numFmtId="42" fontId="5" fillId="0" borderId="7" xfId="0" applyNumberFormat="1" applyFont="1" applyBorder="1" applyAlignment="1"/>
    <xf numFmtId="42" fontId="4" fillId="0" borderId="8" xfId="0" applyNumberFormat="1" applyFont="1" applyBorder="1" applyAlignment="1"/>
    <xf numFmtId="165" fontId="10" fillId="0" borderId="0" xfId="0" applyNumberFormat="1" applyFont="1" applyFill="1" applyAlignment="1">
      <alignment horizontal="left" indent="2"/>
    </xf>
    <xf numFmtId="5" fontId="5" fillId="0" borderId="16" xfId="0" applyNumberFormat="1" applyFont="1" applyBorder="1" applyAlignment="1"/>
    <xf numFmtId="5" fontId="4" fillId="0" borderId="19" xfId="0" applyNumberFormat="1" applyFont="1" applyBorder="1" applyAlignment="1"/>
    <xf numFmtId="5" fontId="5" fillId="0" borderId="19" xfId="0" applyNumberFormat="1" applyFont="1" applyBorder="1" applyAlignment="1"/>
    <xf numFmtId="5" fontId="5" fillId="0" borderId="11" xfId="0" applyNumberFormat="1" applyFont="1" applyBorder="1" applyAlignment="1"/>
    <xf numFmtId="5" fontId="5" fillId="0" borderId="29" xfId="0" applyNumberFormat="1" applyFont="1" applyBorder="1" applyAlignment="1"/>
    <xf numFmtId="5" fontId="4" fillId="0" borderId="24" xfId="0" applyNumberFormat="1" applyFont="1" applyBorder="1" applyAlignment="1"/>
    <xf numFmtId="5" fontId="5" fillId="0" borderId="15" xfId="0" applyNumberFormat="1" applyFont="1" applyBorder="1" applyAlignment="1"/>
    <xf numFmtId="5" fontId="4" fillId="0" borderId="16" xfId="0" applyNumberFormat="1" applyFont="1" applyBorder="1" applyAlignment="1"/>
    <xf numFmtId="5" fontId="4" fillId="0" borderId="22" xfId="0" applyNumberFormat="1" applyFont="1" applyBorder="1" applyAlignment="1"/>
    <xf numFmtId="5" fontId="4" fillId="0" borderId="11" xfId="0" applyNumberFormat="1" applyFont="1" applyBorder="1" applyAlignment="1"/>
    <xf numFmtId="5" fontId="4" fillId="0" borderId="29" xfId="0" applyNumberFormat="1" applyFont="1" applyBorder="1" applyAlignment="1"/>
    <xf numFmtId="5" fontId="5" fillId="0" borderId="25" xfId="0" applyNumberFormat="1" applyFont="1" applyBorder="1"/>
    <xf numFmtId="5" fontId="5" fillId="0" borderId="5" xfId="0" applyNumberFormat="1" applyFont="1" applyBorder="1"/>
    <xf numFmtId="5" fontId="5" fillId="0" borderId="26" xfId="0" applyNumberFormat="1" applyFont="1" applyBorder="1"/>
    <xf numFmtId="5" fontId="5" fillId="0" borderId="27" xfId="0" applyNumberFormat="1" applyFont="1" applyBorder="1"/>
    <xf numFmtId="42" fontId="5" fillId="0" borderId="0" xfId="0" applyNumberFormat="1" applyFont="1" applyFill="1" applyBorder="1"/>
    <xf numFmtId="169" fontId="5" fillId="0" borderId="0" xfId="0" applyNumberFormat="1" applyFont="1" applyBorder="1"/>
    <xf numFmtId="169" fontId="5" fillId="0" borderId="0" xfId="0" applyNumberFormat="1" applyFont="1"/>
    <xf numFmtId="169" fontId="5" fillId="0" borderId="0" xfId="0" applyNumberFormat="1" applyFont="1" applyBorder="1" applyAlignment="1">
      <alignment wrapText="1"/>
    </xf>
    <xf numFmtId="169" fontId="5" fillId="0" borderId="0" xfId="0" applyNumberFormat="1" applyFont="1" applyFill="1" applyBorder="1" applyAlignment="1">
      <alignment wrapText="1"/>
    </xf>
    <xf numFmtId="165" fontId="7" fillId="0" borderId="0" xfId="0" applyNumberFormat="1" applyFont="1" applyFill="1"/>
    <xf numFmtId="169" fontId="5" fillId="0" borderId="0" xfId="0" applyNumberFormat="1" applyFont="1" applyAlignment="1">
      <alignment wrapText="1"/>
    </xf>
    <xf numFmtId="169" fontId="5" fillId="0" borderId="0" xfId="0" applyNumberFormat="1" applyFont="1" applyFill="1" applyAlignment="1">
      <alignment wrapText="1"/>
    </xf>
    <xf numFmtId="169" fontId="13" fillId="0" borderId="0" xfId="0" applyNumberFormat="1" applyFont="1"/>
    <xf numFmtId="0" fontId="8" fillId="0" borderId="0" xfId="0" applyFont="1" applyAlignment="1">
      <alignment horizontal="left"/>
    </xf>
    <xf numFmtId="169" fontId="8" fillId="0" borderId="0" xfId="0" applyNumberFormat="1" applyFont="1" applyAlignment="1">
      <alignment horizontal="left"/>
    </xf>
    <xf numFmtId="37" fontId="5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165" fontId="5" fillId="0" borderId="9" xfId="0" applyNumberFormat="1" applyFont="1" applyBorder="1" applyAlignment="1">
      <alignment wrapText="1"/>
    </xf>
    <xf numFmtId="165" fontId="4" fillId="0" borderId="13" xfId="0" applyNumberFormat="1" applyFont="1" applyBorder="1" applyAlignment="1"/>
    <xf numFmtId="165" fontId="4" fillId="0" borderId="30" xfId="0" applyNumberFormat="1" applyFont="1" applyBorder="1" applyAlignment="1">
      <alignment wrapText="1"/>
    </xf>
    <xf numFmtId="165" fontId="4" fillId="0" borderId="13" xfId="0" applyNumberFormat="1" applyFont="1" applyBorder="1" applyAlignment="1">
      <alignment horizontal="right"/>
    </xf>
    <xf numFmtId="165" fontId="4" fillId="0" borderId="18" xfId="0" applyNumberFormat="1" applyFont="1" applyBorder="1"/>
    <xf numFmtId="165" fontId="4" fillId="0" borderId="28" xfId="0" applyNumberFormat="1" applyFont="1" applyBorder="1" applyAlignment="1">
      <alignment wrapText="1"/>
    </xf>
    <xf numFmtId="165" fontId="5" fillId="0" borderId="22" xfId="0" applyNumberFormat="1" applyFont="1" applyBorder="1" applyAlignment="1">
      <alignment wrapText="1"/>
    </xf>
    <xf numFmtId="165" fontId="5" fillId="0" borderId="30" xfId="0" applyNumberFormat="1" applyFont="1" applyBorder="1" applyAlignment="1">
      <alignment wrapText="1"/>
    </xf>
    <xf numFmtId="165" fontId="5" fillId="0" borderId="11" xfId="0" applyNumberFormat="1" applyFont="1" applyBorder="1" applyAlignment="1">
      <alignment wrapText="1"/>
    </xf>
    <xf numFmtId="165" fontId="5" fillId="0" borderId="23" xfId="0" applyNumberFormat="1" applyFont="1" applyBorder="1" applyAlignment="1">
      <alignment wrapText="1"/>
    </xf>
    <xf numFmtId="165" fontId="5" fillId="0" borderId="31" xfId="0" applyNumberFormat="1" applyFont="1" applyFill="1" applyBorder="1" applyAlignment="1">
      <alignment wrapText="1"/>
    </xf>
    <xf numFmtId="165" fontId="5" fillId="0" borderId="32" xfId="0" applyNumberFormat="1" applyFont="1" applyFill="1" applyBorder="1" applyAlignment="1">
      <alignment wrapText="1"/>
    </xf>
    <xf numFmtId="165" fontId="4" fillId="0" borderId="22" xfId="0" applyNumberFormat="1" applyFont="1" applyBorder="1"/>
    <xf numFmtId="165" fontId="5" fillId="0" borderId="33" xfId="0" applyNumberFormat="1" applyFont="1" applyBorder="1" applyAlignment="1">
      <alignment wrapText="1"/>
    </xf>
    <xf numFmtId="165" fontId="5" fillId="0" borderId="10" xfId="0" applyNumberFormat="1" applyFont="1" applyBorder="1" applyAlignment="1">
      <alignment wrapText="1"/>
    </xf>
    <xf numFmtId="168" fontId="5" fillId="0" borderId="5" xfId="0" applyNumberFormat="1" applyFont="1" applyBorder="1" applyAlignment="1">
      <alignment wrapText="1"/>
    </xf>
    <xf numFmtId="168" fontId="5" fillId="0" borderId="26" xfId="0" applyNumberFormat="1" applyFont="1" applyBorder="1" applyAlignment="1">
      <alignment wrapText="1"/>
    </xf>
    <xf numFmtId="168" fontId="5" fillId="0" borderId="27" xfId="0" applyNumberFormat="1" applyFont="1" applyBorder="1" applyAlignment="1">
      <alignment wrapText="1"/>
    </xf>
    <xf numFmtId="165" fontId="13" fillId="0" borderId="0" xfId="0" applyNumberFormat="1" applyFont="1"/>
    <xf numFmtId="0" fontId="0" fillId="0" borderId="0" xfId="0"/>
    <xf numFmtId="165" fontId="4" fillId="0" borderId="0" xfId="0" applyNumberFormat="1" applyFont="1" applyAlignment="1">
      <alignment horizontal="center"/>
    </xf>
    <xf numFmtId="165" fontId="5" fillId="0" borderId="0" xfId="0" applyNumberFormat="1" applyFont="1"/>
    <xf numFmtId="165" fontId="4" fillId="0" borderId="7" xfId="0" applyNumberFormat="1" applyFont="1" applyBorder="1"/>
    <xf numFmtId="165" fontId="5" fillId="0" borderId="0" xfId="0" applyNumberFormat="1" applyFont="1" applyBorder="1" applyAlignment="1">
      <alignment wrapText="1"/>
    </xf>
    <xf numFmtId="165" fontId="5" fillId="0" borderId="7" xfId="0" applyNumberFormat="1" applyFont="1" applyBorder="1"/>
    <xf numFmtId="165" fontId="5" fillId="0" borderId="7" xfId="0" applyNumberFormat="1" applyFont="1" applyBorder="1" applyAlignment="1">
      <alignment horizontal="left" indent="1"/>
    </xf>
    <xf numFmtId="165" fontId="5" fillId="0" borderId="11" xfId="0" applyNumberFormat="1" applyFont="1" applyBorder="1" applyAlignment="1">
      <alignment horizontal="left" indent="1"/>
    </xf>
    <xf numFmtId="165" fontId="4" fillId="0" borderId="12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wrapText="1"/>
    </xf>
    <xf numFmtId="165" fontId="4" fillId="0" borderId="0" xfId="0" applyNumberFormat="1" applyFont="1"/>
    <xf numFmtId="165" fontId="5" fillId="0" borderId="15" xfId="0" applyNumberFormat="1" applyFont="1" applyBorder="1" applyAlignment="1">
      <alignment horizontal="left" indent="1"/>
    </xf>
    <xf numFmtId="165" fontId="5" fillId="0" borderId="16" xfId="0" applyNumberFormat="1" applyFont="1" applyBorder="1" applyAlignment="1">
      <alignment wrapText="1"/>
    </xf>
    <xf numFmtId="165" fontId="4" fillId="0" borderId="17" xfId="0" applyNumberFormat="1" applyFont="1" applyBorder="1"/>
    <xf numFmtId="165" fontId="4" fillId="0" borderId="20" xfId="0" applyNumberFormat="1" applyFont="1" applyBorder="1" applyAlignment="1">
      <alignment wrapText="1"/>
    </xf>
    <xf numFmtId="165" fontId="5" fillId="0" borderId="15" xfId="0" applyNumberFormat="1" applyFont="1" applyBorder="1"/>
    <xf numFmtId="165" fontId="5" fillId="0" borderId="12" xfId="0" applyNumberFormat="1" applyFont="1" applyBorder="1" applyAlignment="1">
      <alignment horizontal="right"/>
    </xf>
    <xf numFmtId="165" fontId="5" fillId="0" borderId="14" xfId="0" applyNumberFormat="1" applyFont="1" applyBorder="1" applyAlignment="1">
      <alignment wrapText="1"/>
    </xf>
    <xf numFmtId="165" fontId="5" fillId="0" borderId="23" xfId="0" applyNumberFormat="1" applyFont="1" applyBorder="1" applyAlignment="1">
      <alignment horizontal="right"/>
    </xf>
    <xf numFmtId="165" fontId="4" fillId="0" borderId="11" xfId="0" applyNumberFormat="1" applyFont="1" applyBorder="1"/>
    <xf numFmtId="165" fontId="4" fillId="0" borderId="19" xfId="0" applyNumberFormat="1" applyFont="1" applyBorder="1" applyAlignment="1">
      <alignment wrapText="1"/>
    </xf>
    <xf numFmtId="165" fontId="5" fillId="0" borderId="5" xfId="0" applyNumberFormat="1" applyFont="1" applyBorder="1"/>
    <xf numFmtId="165" fontId="5" fillId="0" borderId="0" xfId="0" applyNumberFormat="1" applyFont="1" applyAlignment="1">
      <alignment wrapText="1"/>
    </xf>
    <xf numFmtId="165" fontId="5" fillId="0" borderId="19" xfId="0" applyNumberFormat="1" applyFont="1" applyBorder="1" applyAlignment="1">
      <alignment wrapText="1"/>
    </xf>
    <xf numFmtId="165" fontId="13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 indent="1"/>
    </xf>
    <xf numFmtId="165" fontId="6" fillId="0" borderId="0" xfId="0" applyNumberFormat="1" applyFont="1" applyAlignment="1">
      <alignment horizontal="center"/>
    </xf>
    <xf numFmtId="165" fontId="5" fillId="0" borderId="7" xfId="0" applyNumberFormat="1" applyFont="1" applyBorder="1" applyAlignment="1">
      <alignment wrapText="1"/>
    </xf>
    <xf numFmtId="165" fontId="4" fillId="0" borderId="12" xfId="0" applyNumberFormat="1" applyFont="1" applyBorder="1" applyAlignment="1">
      <alignment wrapText="1"/>
    </xf>
    <xf numFmtId="165" fontId="4" fillId="0" borderId="17" xfId="0" applyNumberFormat="1" applyFont="1" applyBorder="1" applyAlignment="1">
      <alignment wrapText="1"/>
    </xf>
    <xf numFmtId="165" fontId="5" fillId="0" borderId="12" xfId="0" applyNumberFormat="1" applyFont="1" applyBorder="1" applyAlignment="1">
      <alignment wrapText="1"/>
    </xf>
    <xf numFmtId="165" fontId="5" fillId="0" borderId="11" xfId="0" applyNumberFormat="1" applyFont="1" applyBorder="1" applyAlignment="1">
      <alignment wrapText="1"/>
    </xf>
    <xf numFmtId="165" fontId="5" fillId="0" borderId="15" xfId="0" applyNumberFormat="1" applyFont="1" applyBorder="1" applyAlignment="1">
      <alignment wrapText="1"/>
    </xf>
    <xf numFmtId="165" fontId="4" fillId="0" borderId="11" xfId="0" applyNumberFormat="1" applyFont="1" applyBorder="1" applyAlignment="1">
      <alignment wrapText="1"/>
    </xf>
    <xf numFmtId="165" fontId="5" fillId="0" borderId="8" xfId="0" applyNumberFormat="1" applyFont="1" applyBorder="1" applyAlignment="1">
      <alignment wrapText="1"/>
    </xf>
    <xf numFmtId="165" fontId="4" fillId="0" borderId="13" xfId="0" applyNumberFormat="1" applyFont="1" applyBorder="1" applyAlignment="1">
      <alignment wrapText="1"/>
    </xf>
    <xf numFmtId="165" fontId="4" fillId="0" borderId="18" xfId="0" applyNumberFormat="1" applyFont="1" applyBorder="1" applyAlignment="1">
      <alignment wrapText="1"/>
    </xf>
    <xf numFmtId="165" fontId="5" fillId="0" borderId="13" xfId="0" applyNumberFormat="1" applyFont="1" applyBorder="1" applyAlignment="1">
      <alignment wrapText="1"/>
    </xf>
    <xf numFmtId="165" fontId="5" fillId="0" borderId="22" xfId="0" applyNumberFormat="1" applyFont="1" applyBorder="1" applyAlignment="1">
      <alignment wrapText="1"/>
    </xf>
    <xf numFmtId="165" fontId="5" fillId="0" borderId="24" xfId="0" applyNumberFormat="1" applyFont="1" applyBorder="1" applyAlignment="1">
      <alignment wrapText="1"/>
    </xf>
    <xf numFmtId="165" fontId="4" fillId="0" borderId="22" xfId="0" applyNumberFormat="1" applyFont="1" applyBorder="1" applyAlignment="1">
      <alignment wrapText="1"/>
    </xf>
    <xf numFmtId="168" fontId="5" fillId="0" borderId="25" xfId="0" applyNumberFormat="1" applyFont="1" applyBorder="1" applyAlignment="1">
      <alignment wrapText="1"/>
    </xf>
    <xf numFmtId="165" fontId="4" fillId="0" borderId="8" xfId="0" applyNumberFormat="1" applyFont="1" applyBorder="1"/>
    <xf numFmtId="165" fontId="5" fillId="0" borderId="8" xfId="0" applyNumberFormat="1" applyFont="1" applyBorder="1"/>
    <xf numFmtId="165" fontId="4" fillId="0" borderId="18" xfId="0" applyNumberFormat="1" applyFont="1" applyBorder="1"/>
    <xf numFmtId="165" fontId="4" fillId="0" borderId="22" xfId="0" applyNumberFormat="1" applyFont="1" applyBorder="1"/>
    <xf numFmtId="165" fontId="5" fillId="0" borderId="21" xfId="0" applyNumberFormat="1" applyFont="1" applyBorder="1" applyAlignment="1">
      <alignment wrapText="1"/>
    </xf>
    <xf numFmtId="0" fontId="4" fillId="0" borderId="0" xfId="0" applyNumberFormat="1" applyFont="1" applyAlignment="1">
      <alignment horizontal="centerContinuous"/>
    </xf>
    <xf numFmtId="0" fontId="6" fillId="0" borderId="0" xfId="0" applyNumberFormat="1" applyFont="1" applyAlignment="1">
      <alignment horizontal="centerContinuous"/>
    </xf>
    <xf numFmtId="165" fontId="4" fillId="2" borderId="6" xfId="0" applyNumberFormat="1" applyFont="1" applyFill="1" applyBorder="1" applyAlignment="1">
      <alignment horizontal="center" wrapText="1"/>
    </xf>
    <xf numFmtId="165" fontId="4" fillId="2" borderId="2" xfId="0" applyNumberFormat="1" applyFont="1" applyFill="1" applyBorder="1" applyAlignment="1">
      <alignment horizontal="center" wrapText="1"/>
    </xf>
    <xf numFmtId="165" fontId="4" fillId="2" borderId="4" xfId="0" applyNumberFormat="1" applyFont="1" applyFill="1" applyBorder="1" applyAlignment="1">
      <alignment horizontal="center" wrapText="1"/>
    </xf>
    <xf numFmtId="165" fontId="5" fillId="0" borderId="25" xfId="0" applyNumberFormat="1" applyFont="1" applyBorder="1" applyAlignment="1">
      <alignment wrapText="1"/>
    </xf>
    <xf numFmtId="165" fontId="5" fillId="0" borderId="0" xfId="0" applyNumberFormat="1" applyFont="1" applyBorder="1"/>
    <xf numFmtId="168" fontId="5" fillId="0" borderId="0" xfId="0" applyNumberFormat="1" applyFont="1" applyBorder="1" applyAlignment="1">
      <alignment wrapText="1"/>
    </xf>
    <xf numFmtId="165" fontId="5" fillId="0" borderId="8" xfId="0" applyNumberFormat="1" applyFont="1" applyBorder="1" applyAlignment="1"/>
    <xf numFmtId="165" fontId="4" fillId="0" borderId="8" xfId="0" applyNumberFormat="1" applyFont="1" applyBorder="1" applyAlignment="1"/>
    <xf numFmtId="165" fontId="4" fillId="0" borderId="18" xfId="0" applyNumberFormat="1" applyFont="1" applyBorder="1" applyAlignment="1"/>
    <xf numFmtId="165" fontId="5" fillId="0" borderId="13" xfId="0" applyNumberFormat="1" applyFont="1" applyBorder="1" applyAlignment="1"/>
    <xf numFmtId="165" fontId="5" fillId="0" borderId="22" xfId="0" applyNumberFormat="1" applyFont="1" applyBorder="1" applyAlignment="1"/>
    <xf numFmtId="165" fontId="5" fillId="0" borderId="24" xfId="0" applyNumberFormat="1" applyFont="1" applyBorder="1" applyAlignment="1"/>
    <xf numFmtId="165" fontId="4" fillId="0" borderId="22" xfId="0" applyNumberFormat="1" applyFont="1" applyBorder="1" applyAlignment="1"/>
    <xf numFmtId="165" fontId="5" fillId="0" borderId="25" xfId="0" applyNumberFormat="1" applyFont="1" applyBorder="1" applyAlignment="1"/>
    <xf numFmtId="165" fontId="5" fillId="0" borderId="0" xfId="0" applyNumberFormat="1" applyFont="1" applyFill="1" applyBorder="1" applyAlignment="1">
      <alignment wrapText="1"/>
    </xf>
    <xf numFmtId="165" fontId="5" fillId="0" borderId="8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5" fillId="0" borderId="19" xfId="0" applyNumberFormat="1" applyFont="1" applyFill="1" applyBorder="1" applyAlignment="1">
      <alignment wrapText="1"/>
    </xf>
    <xf numFmtId="165" fontId="5" fillId="0" borderId="22" xfId="0" applyNumberFormat="1" applyFont="1" applyFill="1" applyBorder="1" applyAlignment="1">
      <alignment wrapText="1"/>
    </xf>
    <xf numFmtId="165" fontId="5" fillId="0" borderId="11" xfId="0" applyNumberFormat="1" applyFont="1" applyFill="1" applyBorder="1" applyAlignment="1">
      <alignment wrapText="1"/>
    </xf>
    <xf numFmtId="10" fontId="5" fillId="0" borderId="0" xfId="0" applyNumberFormat="1" applyFont="1"/>
    <xf numFmtId="9" fontId="5" fillId="0" borderId="0" xfId="0" applyNumberFormat="1" applyFont="1"/>
    <xf numFmtId="164" fontId="5" fillId="0" borderId="8" xfId="0" applyNumberFormat="1" applyFont="1" applyBorder="1" applyAlignment="1">
      <alignment wrapText="1"/>
    </xf>
    <xf numFmtId="164" fontId="4" fillId="0" borderId="0" xfId="0" applyNumberFormat="1" applyFont="1" applyAlignment="1">
      <alignment horizontal="centerContinuous"/>
    </xf>
    <xf numFmtId="164" fontId="6" fillId="0" borderId="0" xfId="0" applyNumberFormat="1" applyFont="1" applyAlignment="1">
      <alignment horizontal="centerContinuous"/>
    </xf>
    <xf numFmtId="164" fontId="6" fillId="0" borderId="0" xfId="0" applyNumberFormat="1" applyFont="1" applyAlignment="1">
      <alignment horizontal="center"/>
    </xf>
    <xf numFmtId="164" fontId="4" fillId="2" borderId="3" xfId="0" applyNumberFormat="1" applyFont="1" applyFill="1" applyBorder="1" applyAlignment="1">
      <alignment horizontal="center" wrapText="1"/>
    </xf>
    <xf numFmtId="164" fontId="5" fillId="0" borderId="9" xfId="0" applyNumberFormat="1" applyFont="1" applyBorder="1" applyAlignment="1">
      <alignment wrapText="1"/>
    </xf>
    <xf numFmtId="164" fontId="5" fillId="0" borderId="0" xfId="0" applyNumberFormat="1" applyFont="1" applyBorder="1" applyAlignment="1">
      <alignment wrapText="1"/>
    </xf>
    <xf numFmtId="164" fontId="5" fillId="0" borderId="0" xfId="0" applyNumberFormat="1" applyFont="1" applyAlignment="1">
      <alignment wrapText="1"/>
    </xf>
    <xf numFmtId="164" fontId="5" fillId="0" borderId="0" xfId="0" applyNumberFormat="1" applyFont="1"/>
    <xf numFmtId="165" fontId="5" fillId="0" borderId="5" xfId="0" applyNumberFormat="1" applyFont="1" applyBorder="1" applyAlignment="1">
      <alignment wrapText="1"/>
    </xf>
    <xf numFmtId="165" fontId="5" fillId="0" borderId="26" xfId="0" applyNumberFormat="1" applyFont="1" applyBorder="1" applyAlignment="1">
      <alignment wrapText="1"/>
    </xf>
    <xf numFmtId="165" fontId="4" fillId="0" borderId="17" xfId="0" applyNumberFormat="1" applyFont="1" applyBorder="1" applyAlignment="1">
      <alignment vertical="top" wrapText="1"/>
    </xf>
    <xf numFmtId="165" fontId="4" fillId="0" borderId="18" xfId="0" applyNumberFormat="1" applyFont="1" applyBorder="1" applyAlignment="1">
      <alignment vertical="top" wrapText="1"/>
    </xf>
    <xf numFmtId="165" fontId="4" fillId="0" borderId="19" xfId="0" applyNumberFormat="1" applyFont="1" applyBorder="1" applyAlignment="1">
      <alignment vertical="top" wrapText="1"/>
    </xf>
    <xf numFmtId="165" fontId="4" fillId="0" borderId="20" xfId="0" applyNumberFormat="1" applyFont="1" applyBorder="1" applyAlignment="1">
      <alignment vertical="top" wrapText="1"/>
    </xf>
    <xf numFmtId="165" fontId="4" fillId="0" borderId="22" xfId="0" applyNumberFormat="1" applyFont="1" applyBorder="1" applyAlignment="1">
      <alignment vertical="top" wrapText="1"/>
    </xf>
    <xf numFmtId="165" fontId="4" fillId="0" borderId="11" xfId="0" applyNumberFormat="1" applyFont="1" applyBorder="1" applyAlignment="1">
      <alignment vertical="top" wrapText="1"/>
    </xf>
    <xf numFmtId="165" fontId="5" fillId="0" borderId="15" xfId="0" applyNumberFormat="1" applyFont="1" applyFill="1" applyBorder="1" applyAlignment="1">
      <alignment wrapText="1"/>
    </xf>
    <xf numFmtId="167" fontId="5" fillId="0" borderId="0" xfId="2" applyNumberFormat="1" applyFont="1"/>
    <xf numFmtId="9" fontId="5" fillId="0" borderId="0" xfId="2" applyFont="1"/>
    <xf numFmtId="0" fontId="31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165" fontId="5" fillId="0" borderId="0" xfId="0" applyNumberFormat="1" applyFont="1" applyFill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/>
    </xf>
    <xf numFmtId="165" fontId="4" fillId="2" borderId="3" xfId="0" applyNumberFormat="1" applyFont="1" applyFill="1" applyBorder="1" applyAlignment="1">
      <alignment horizontal="center"/>
    </xf>
    <xf numFmtId="165" fontId="4" fillId="2" borderId="2" xfId="0" applyNumberFormat="1" applyFont="1" applyFill="1" applyBorder="1" applyAlignment="1">
      <alignment horizontal="center" wrapText="1"/>
    </xf>
    <xf numFmtId="165" fontId="4" fillId="2" borderId="4" xfId="0" applyNumberFormat="1" applyFont="1" applyFill="1" applyBorder="1" applyAlignment="1">
      <alignment horizontal="center" wrapText="1"/>
    </xf>
    <xf numFmtId="165" fontId="4" fillId="2" borderId="3" xfId="0" applyNumberFormat="1" applyFont="1" applyFill="1" applyBorder="1" applyAlignment="1">
      <alignment horizontal="center" wrapText="1"/>
    </xf>
    <xf numFmtId="169" fontId="4" fillId="2" borderId="2" xfId="0" applyNumberFormat="1" applyFont="1" applyFill="1" applyBorder="1" applyAlignment="1">
      <alignment horizontal="center"/>
    </xf>
    <xf numFmtId="169" fontId="4" fillId="2" borderId="3" xfId="0" applyNumberFormat="1" applyFont="1" applyFill="1" applyBorder="1" applyAlignment="1">
      <alignment horizontal="center"/>
    </xf>
    <xf numFmtId="169" fontId="4" fillId="2" borderId="2" xfId="0" applyNumberFormat="1" applyFont="1" applyFill="1" applyBorder="1" applyAlignment="1">
      <alignment horizontal="center" wrapText="1"/>
    </xf>
    <xf numFmtId="169" fontId="4" fillId="2" borderId="4" xfId="0" applyNumberFormat="1" applyFont="1" applyFill="1" applyBorder="1" applyAlignment="1">
      <alignment horizontal="center" wrapText="1"/>
    </xf>
    <xf numFmtId="169" fontId="4" fillId="2" borderId="3" xfId="0" applyNumberFormat="1" applyFont="1" applyFill="1" applyBorder="1" applyAlignment="1">
      <alignment horizontal="center" wrapText="1"/>
    </xf>
    <xf numFmtId="165" fontId="7" fillId="0" borderId="0" xfId="0" applyNumberFormat="1" applyFont="1" applyFill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165" fontId="4" fillId="2" borderId="9" xfId="0" applyNumberFormat="1" applyFont="1" applyFill="1" applyBorder="1" applyAlignment="1">
      <alignment horizontal="center" vertical="center"/>
    </xf>
    <xf numFmtId="165" fontId="4" fillId="2" borderId="25" xfId="0" applyNumberFormat="1" applyFont="1" applyFill="1" applyBorder="1" applyAlignment="1">
      <alignment horizontal="center" vertical="center"/>
    </xf>
  </cellXfs>
  <cellStyles count="59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 2" xfId="4"/>
    <cellStyle name="Comma 2 2" xfId="55"/>
    <cellStyle name="Comma 3" xfId="49"/>
    <cellStyle name="Comma 4" xfId="33"/>
    <cellStyle name="Comma 4 2" xfId="51"/>
    <cellStyle name="Comma 5" xfId="5"/>
    <cellStyle name="Comma 5 2" xfId="52"/>
    <cellStyle name="Currency 2" xfId="48"/>
    <cellStyle name="Currency 3" xfId="53"/>
    <cellStyle name="Currency 3 2" xfId="54"/>
    <cellStyle name="Currency 4" xfId="50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2" xfId="3"/>
    <cellStyle name="Normal 2 2" xfId="56"/>
    <cellStyle name="Normal 2 2 2" xfId="57"/>
    <cellStyle name="Normal 3" xfId="58"/>
    <cellStyle name="Normal 4" xfId="1"/>
    <cellStyle name="Note 2" xfId="43"/>
    <cellStyle name="Output 2" xfId="44"/>
    <cellStyle name="Percent 2" xfId="2"/>
    <cellStyle name="Title 2" xfId="45"/>
    <cellStyle name="Total 2" xfId="46"/>
    <cellStyle name="Warning Text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abSelected="1" zoomScaleNormal="100" zoomScaleSheetLayoutView="100" workbookViewId="0">
      <selection activeCell="F76" sqref="F76"/>
    </sheetView>
  </sheetViews>
  <sheetFormatPr defaultRowHeight="15" x14ac:dyDescent="0.2"/>
  <cols>
    <col min="1" max="1" width="47.85546875" style="4" customWidth="1"/>
    <col min="2" max="3" width="21.28515625" style="4" customWidth="1"/>
    <col min="4" max="6" width="21.140625" style="92" customWidth="1"/>
    <col min="7" max="7" width="21.140625" style="93" customWidth="1"/>
    <col min="8" max="8" width="14.85546875" style="3" bestFit="1" customWidth="1"/>
    <col min="9" max="9" width="19.140625" style="4" bestFit="1" customWidth="1"/>
    <col min="10" max="10" width="16.140625" style="4" bestFit="1" customWidth="1"/>
    <col min="11" max="16384" width="9.140625" style="4"/>
  </cols>
  <sheetData>
    <row r="1" spans="1:15" ht="15.75" x14ac:dyDescent="0.25">
      <c r="A1" s="1" t="s">
        <v>74</v>
      </c>
      <c r="B1" s="1"/>
      <c r="C1" s="1"/>
      <c r="D1" s="1"/>
      <c r="E1" s="1"/>
      <c r="F1" s="1"/>
      <c r="G1" s="2"/>
    </row>
    <row r="2" spans="1:15" ht="15.75" x14ac:dyDescent="0.25">
      <c r="A2" s="1" t="s">
        <v>0</v>
      </c>
      <c r="B2" s="1"/>
      <c r="C2" s="1"/>
      <c r="D2" s="1"/>
      <c r="E2" s="1"/>
      <c r="F2" s="1"/>
      <c r="G2" s="2"/>
    </row>
    <row r="3" spans="1:15" x14ac:dyDescent="0.2">
      <c r="A3" s="5" t="s">
        <v>1</v>
      </c>
      <c r="B3" s="5"/>
      <c r="C3" s="5"/>
      <c r="D3" s="5"/>
      <c r="E3" s="5"/>
      <c r="F3" s="5"/>
      <c r="G3" s="6"/>
    </row>
    <row r="4" spans="1:15" ht="15.75" thickBot="1" x14ac:dyDescent="0.25">
      <c r="A4" s="7"/>
      <c r="B4" s="7"/>
      <c r="C4" s="7"/>
      <c r="D4" s="7"/>
      <c r="E4" s="7"/>
      <c r="F4" s="7"/>
      <c r="G4" s="8"/>
    </row>
    <row r="5" spans="1:15" ht="15.75" customHeight="1" thickBot="1" x14ac:dyDescent="0.3">
      <c r="A5" s="284" t="s">
        <v>2</v>
      </c>
      <c r="B5" s="286" t="s">
        <v>3</v>
      </c>
      <c r="C5" s="287"/>
      <c r="D5" s="288" t="s">
        <v>4</v>
      </c>
      <c r="E5" s="289"/>
      <c r="F5" s="289"/>
      <c r="G5" s="290"/>
    </row>
    <row r="6" spans="1:15" s="14" customFormat="1" ht="48" thickBot="1" x14ac:dyDescent="0.3">
      <c r="A6" s="285"/>
      <c r="B6" s="9" t="s">
        <v>5</v>
      </c>
      <c r="C6" s="9" t="s">
        <v>6</v>
      </c>
      <c r="D6" s="10" t="s">
        <v>7</v>
      </c>
      <c r="E6" s="11" t="s">
        <v>8</v>
      </c>
      <c r="F6" s="11" t="s">
        <v>9</v>
      </c>
      <c r="G6" s="12" t="s">
        <v>10</v>
      </c>
      <c r="H6" s="13"/>
    </row>
    <row r="7" spans="1:15" ht="15" customHeight="1" x14ac:dyDescent="0.25">
      <c r="A7" s="15" t="s">
        <v>11</v>
      </c>
      <c r="B7" s="16"/>
      <c r="C7" s="17"/>
      <c r="D7" s="18"/>
      <c r="E7" s="19"/>
      <c r="F7" s="19"/>
      <c r="G7" s="20"/>
    </row>
    <row r="8" spans="1:15" ht="15" customHeight="1" x14ac:dyDescent="0.2">
      <c r="A8" s="21" t="s">
        <v>12</v>
      </c>
      <c r="B8" s="22"/>
      <c r="C8" s="17"/>
      <c r="D8" s="18"/>
      <c r="E8" s="19"/>
      <c r="F8" s="19"/>
      <c r="G8" s="23"/>
    </row>
    <row r="9" spans="1:15" ht="15" customHeight="1" x14ac:dyDescent="0.2">
      <c r="A9" s="24" t="s">
        <v>13</v>
      </c>
      <c r="B9" s="18">
        <v>62352540</v>
      </c>
      <c r="C9" s="18">
        <v>63617889</v>
      </c>
      <c r="D9" s="25">
        <v>64865863</v>
      </c>
      <c r="E9" s="26">
        <v>0</v>
      </c>
      <c r="F9" s="27">
        <v>0</v>
      </c>
      <c r="G9" s="17">
        <v>64865863</v>
      </c>
    </row>
    <row r="10" spans="1:15" ht="15" customHeight="1" x14ac:dyDescent="0.2">
      <c r="A10" s="24" t="s">
        <v>14</v>
      </c>
      <c r="B10" s="18">
        <v>455662921</v>
      </c>
      <c r="C10" s="18">
        <v>456431196</v>
      </c>
      <c r="D10" s="25">
        <v>481209412</v>
      </c>
      <c r="E10" s="26">
        <v>0</v>
      </c>
      <c r="F10" s="27">
        <v>0</v>
      </c>
      <c r="G10" s="17">
        <v>481209412</v>
      </c>
      <c r="K10" s="28"/>
      <c r="L10" s="29"/>
      <c r="M10" s="28"/>
      <c r="N10" s="28"/>
      <c r="O10" s="28"/>
    </row>
    <row r="11" spans="1:15" ht="15" customHeight="1" x14ac:dyDescent="0.2">
      <c r="A11" s="24" t="s">
        <v>15</v>
      </c>
      <c r="B11" s="18">
        <v>492678496</v>
      </c>
      <c r="C11" s="18">
        <v>499050377.93109751</v>
      </c>
      <c r="D11" s="25">
        <v>531789146</v>
      </c>
      <c r="E11" s="26">
        <v>0</v>
      </c>
      <c r="F11" s="27">
        <v>0</v>
      </c>
      <c r="G11" s="17">
        <v>531789146</v>
      </c>
      <c r="K11" s="28"/>
      <c r="L11" s="30"/>
      <c r="M11" s="30"/>
      <c r="N11" s="30"/>
      <c r="O11" s="30"/>
    </row>
    <row r="12" spans="1:15" ht="15" customHeight="1" x14ac:dyDescent="0.2">
      <c r="A12" s="24" t="s">
        <v>16</v>
      </c>
      <c r="B12" s="18">
        <v>62624321</v>
      </c>
      <c r="C12" s="18">
        <v>62184156</v>
      </c>
      <c r="D12" s="25">
        <v>0</v>
      </c>
      <c r="E12" s="26">
        <v>63301666</v>
      </c>
      <c r="F12" s="27">
        <v>0</v>
      </c>
      <c r="G12" s="17">
        <v>63301666</v>
      </c>
      <c r="K12" s="28"/>
      <c r="L12" s="30"/>
      <c r="M12" s="30"/>
      <c r="N12" s="30"/>
      <c r="O12" s="30"/>
    </row>
    <row r="13" spans="1:15" ht="15" customHeight="1" x14ac:dyDescent="0.25">
      <c r="A13" s="31" t="s">
        <v>17</v>
      </c>
      <c r="B13" s="18">
        <v>117863916</v>
      </c>
      <c r="C13" s="18">
        <v>120603254</v>
      </c>
      <c r="D13" s="25">
        <v>49226390</v>
      </c>
      <c r="E13" s="26">
        <v>75441199</v>
      </c>
      <c r="F13" s="27">
        <v>0</v>
      </c>
      <c r="G13" s="17">
        <v>124667589</v>
      </c>
      <c r="K13" s="28"/>
      <c r="L13" s="32"/>
      <c r="M13" s="32"/>
      <c r="N13" s="32"/>
      <c r="O13" s="32"/>
    </row>
    <row r="14" spans="1:15" s="38" customFormat="1" ht="15" customHeight="1" x14ac:dyDescent="0.25">
      <c r="A14" s="33" t="s">
        <v>18</v>
      </c>
      <c r="B14" s="34">
        <v>1191182194</v>
      </c>
      <c r="C14" s="35">
        <v>1201886872.9310975</v>
      </c>
      <c r="D14" s="36">
        <v>1127090811</v>
      </c>
      <c r="E14" s="37">
        <v>138742865</v>
      </c>
      <c r="F14" s="37">
        <v>0</v>
      </c>
      <c r="G14" s="35">
        <v>1265833676</v>
      </c>
      <c r="H14" s="3"/>
      <c r="K14" s="28"/>
      <c r="L14" s="39"/>
      <c r="M14" s="39"/>
      <c r="N14" s="39"/>
      <c r="O14" s="39"/>
    </row>
    <row r="15" spans="1:15" ht="15" customHeight="1" x14ac:dyDescent="0.2">
      <c r="A15" s="21" t="s">
        <v>19</v>
      </c>
      <c r="B15" s="18">
        <v>11045967</v>
      </c>
      <c r="C15" s="40">
        <v>12416404</v>
      </c>
      <c r="D15" s="18">
        <v>0</v>
      </c>
      <c r="E15" s="19">
        <v>8760462</v>
      </c>
      <c r="F15" s="19">
        <v>3252230</v>
      </c>
      <c r="G15" s="17">
        <v>12012692</v>
      </c>
      <c r="K15" s="28"/>
      <c r="L15" s="30"/>
      <c r="M15" s="30"/>
      <c r="N15" s="30"/>
      <c r="O15" s="30"/>
    </row>
    <row r="16" spans="1:15" ht="15" customHeight="1" x14ac:dyDescent="0.2">
      <c r="A16" s="21" t="s">
        <v>20</v>
      </c>
      <c r="B16" s="18"/>
      <c r="C16" s="17"/>
      <c r="D16" s="18"/>
      <c r="E16" s="19"/>
      <c r="F16" s="19"/>
      <c r="G16" s="17"/>
      <c r="K16" s="28"/>
      <c r="L16" s="30"/>
      <c r="M16" s="30"/>
      <c r="N16" s="30"/>
      <c r="O16" s="30"/>
    </row>
    <row r="17" spans="1:15" ht="15" customHeight="1" x14ac:dyDescent="0.2">
      <c r="A17" s="24" t="s">
        <v>21</v>
      </c>
      <c r="B17" s="18">
        <v>585793428.60000002</v>
      </c>
      <c r="C17" s="17">
        <v>597329708</v>
      </c>
      <c r="D17" s="18">
        <v>0</v>
      </c>
      <c r="E17" s="19">
        <v>0</v>
      </c>
      <c r="F17" s="19">
        <v>604300105</v>
      </c>
      <c r="G17" s="17">
        <v>604300105</v>
      </c>
      <c r="K17" s="28"/>
      <c r="L17" s="30"/>
      <c r="M17" s="30"/>
      <c r="N17" s="30"/>
      <c r="O17" s="30"/>
    </row>
    <row r="18" spans="1:15" ht="15" customHeight="1" x14ac:dyDescent="0.25">
      <c r="A18" s="24" t="s">
        <v>22</v>
      </c>
      <c r="B18" s="18">
        <v>54858608.600000001</v>
      </c>
      <c r="C18" s="17">
        <v>56835444</v>
      </c>
      <c r="D18" s="18">
        <v>0</v>
      </c>
      <c r="E18" s="19">
        <v>0</v>
      </c>
      <c r="F18" s="19">
        <v>58762015</v>
      </c>
      <c r="G18" s="17">
        <v>58762015</v>
      </c>
      <c r="K18" s="28"/>
      <c r="L18" s="32"/>
      <c r="M18" s="32"/>
      <c r="N18" s="32"/>
      <c r="O18" s="32"/>
    </row>
    <row r="19" spans="1:15" ht="15" customHeight="1" x14ac:dyDescent="0.25">
      <c r="A19" s="24" t="s">
        <v>23</v>
      </c>
      <c r="B19" s="18">
        <v>15325373</v>
      </c>
      <c r="C19" s="17">
        <v>15325373</v>
      </c>
      <c r="D19" s="18">
        <v>15465812</v>
      </c>
      <c r="E19" s="19">
        <v>0</v>
      </c>
      <c r="F19" s="19">
        <v>0</v>
      </c>
      <c r="G19" s="17">
        <v>15465812</v>
      </c>
      <c r="K19" s="28"/>
      <c r="L19" s="41"/>
      <c r="M19" s="41"/>
      <c r="N19" s="41"/>
      <c r="O19" s="41"/>
    </row>
    <row r="20" spans="1:15" ht="15" customHeight="1" x14ac:dyDescent="0.25">
      <c r="A20" s="31" t="s">
        <v>58</v>
      </c>
      <c r="B20" s="18">
        <v>124180146</v>
      </c>
      <c r="C20" s="17">
        <v>122914797</v>
      </c>
      <c r="D20" s="42">
        <v>130952364</v>
      </c>
      <c r="E20" s="19">
        <v>0</v>
      </c>
      <c r="F20" s="19">
        <v>0</v>
      </c>
      <c r="G20" s="17">
        <v>130952364</v>
      </c>
      <c r="K20" s="28"/>
      <c r="L20" s="32"/>
      <c r="M20" s="32"/>
      <c r="N20" s="32"/>
      <c r="O20" s="32"/>
    </row>
    <row r="21" spans="1:15" s="38" customFormat="1" ht="15" customHeight="1" x14ac:dyDescent="0.25">
      <c r="A21" s="33" t="s">
        <v>24</v>
      </c>
      <c r="B21" s="34">
        <v>791203523.20000005</v>
      </c>
      <c r="C21" s="35">
        <v>804821726</v>
      </c>
      <c r="D21" s="34">
        <v>146418176</v>
      </c>
      <c r="E21" s="43">
        <v>8760462</v>
      </c>
      <c r="F21" s="43">
        <v>666314350</v>
      </c>
      <c r="G21" s="35">
        <v>821492988</v>
      </c>
      <c r="H21" s="3"/>
      <c r="K21" s="28"/>
      <c r="L21" s="30"/>
      <c r="M21" s="30"/>
      <c r="N21" s="30"/>
      <c r="O21" s="30"/>
    </row>
    <row r="22" spans="1:15" ht="15" customHeight="1" x14ac:dyDescent="0.2">
      <c r="A22" s="21" t="s">
        <v>25</v>
      </c>
      <c r="B22" s="18">
        <v>270076302</v>
      </c>
      <c r="C22" s="17">
        <v>307916789</v>
      </c>
      <c r="D22" s="18">
        <v>0</v>
      </c>
      <c r="E22" s="19">
        <v>0</v>
      </c>
      <c r="F22" s="19">
        <v>318180989</v>
      </c>
      <c r="G22" s="17">
        <v>318180989</v>
      </c>
      <c r="L22" s="30"/>
      <c r="M22" s="30"/>
      <c r="N22" s="30"/>
      <c r="O22" s="30"/>
    </row>
    <row r="23" spans="1:15" ht="15" customHeight="1" x14ac:dyDescent="0.2">
      <c r="A23" s="21" t="s">
        <v>26</v>
      </c>
      <c r="B23" s="18">
        <v>194331435</v>
      </c>
      <c r="C23" s="17">
        <v>205495946</v>
      </c>
      <c r="D23" s="18">
        <v>0</v>
      </c>
      <c r="E23" s="19">
        <v>207901610</v>
      </c>
      <c r="F23" s="19">
        <v>0</v>
      </c>
      <c r="G23" s="17">
        <v>207901610</v>
      </c>
      <c r="J23" s="44"/>
      <c r="L23" s="30"/>
      <c r="M23" s="30"/>
      <c r="N23" s="30"/>
      <c r="O23" s="30"/>
    </row>
    <row r="24" spans="1:15" ht="15" customHeight="1" x14ac:dyDescent="0.2">
      <c r="A24" s="21" t="s">
        <v>27</v>
      </c>
      <c r="B24" s="18">
        <v>281928616</v>
      </c>
      <c r="C24" s="17">
        <v>278895034</v>
      </c>
      <c r="D24" s="18">
        <v>0</v>
      </c>
      <c r="E24" s="45">
        <v>291229268</v>
      </c>
      <c r="F24" s="19">
        <v>0</v>
      </c>
      <c r="G24" s="17">
        <v>291229268</v>
      </c>
      <c r="J24" s="46"/>
      <c r="L24" s="30"/>
      <c r="M24" s="30"/>
      <c r="N24" s="30"/>
      <c r="O24" s="30"/>
    </row>
    <row r="25" spans="1:15" ht="15" customHeight="1" x14ac:dyDescent="0.2">
      <c r="A25" s="21" t="s">
        <v>28</v>
      </c>
      <c r="B25" s="18">
        <v>852987766</v>
      </c>
      <c r="C25" s="40">
        <v>866466101</v>
      </c>
      <c r="D25" s="18">
        <v>2170000</v>
      </c>
      <c r="E25" s="19">
        <v>927348435</v>
      </c>
      <c r="F25" s="19">
        <v>0</v>
      </c>
      <c r="G25" s="17">
        <v>929518435</v>
      </c>
      <c r="H25" s="4"/>
      <c r="J25" s="44"/>
    </row>
    <row r="26" spans="1:15" ht="15" customHeight="1" x14ac:dyDescent="0.2">
      <c r="A26" s="21" t="s">
        <v>29</v>
      </c>
      <c r="B26" s="18"/>
      <c r="C26" s="17"/>
      <c r="D26" s="18"/>
      <c r="E26" s="19"/>
      <c r="F26" s="19"/>
      <c r="G26" s="17"/>
      <c r="J26" s="44"/>
    </row>
    <row r="27" spans="1:15" ht="15" customHeight="1" x14ac:dyDescent="0.2">
      <c r="A27" s="24" t="s">
        <v>30</v>
      </c>
      <c r="B27" s="18">
        <v>181781090</v>
      </c>
      <c r="C27" s="17">
        <v>195448477</v>
      </c>
      <c r="D27" s="18">
        <v>142118592</v>
      </c>
      <c r="E27" s="19">
        <v>52715651.159792155</v>
      </c>
      <c r="F27" s="19">
        <v>0</v>
      </c>
      <c r="G27" s="17">
        <v>194834243.15979216</v>
      </c>
      <c r="J27" s="44"/>
    </row>
    <row r="28" spans="1:15" ht="15" customHeight="1" x14ac:dyDescent="0.2">
      <c r="A28" s="24" t="s">
        <v>31</v>
      </c>
      <c r="B28" s="18">
        <v>5147735</v>
      </c>
      <c r="C28" s="17">
        <v>5147735</v>
      </c>
      <c r="D28" s="18">
        <v>5236098</v>
      </c>
      <c r="E28" s="19">
        <v>0</v>
      </c>
      <c r="F28" s="19">
        <v>0</v>
      </c>
      <c r="G28" s="17">
        <v>5236098</v>
      </c>
    </row>
    <row r="29" spans="1:15" ht="15" customHeight="1" thickBot="1" x14ac:dyDescent="0.25">
      <c r="A29" s="47" t="s">
        <v>32</v>
      </c>
      <c r="B29" s="18">
        <v>62303116</v>
      </c>
      <c r="C29" s="17">
        <v>68317899</v>
      </c>
      <c r="D29" s="18">
        <v>31516867</v>
      </c>
      <c r="E29" s="48">
        <v>40457992</v>
      </c>
      <c r="F29" s="19">
        <v>1694444</v>
      </c>
      <c r="G29" s="17">
        <v>73669303</v>
      </c>
    </row>
    <row r="30" spans="1:15" s="38" customFormat="1" ht="15" customHeight="1" thickTop="1" x14ac:dyDescent="0.25">
      <c r="A30" s="49" t="s">
        <v>33</v>
      </c>
      <c r="B30" s="50">
        <v>3830941777.1999998</v>
      </c>
      <c r="C30" s="51">
        <v>3934396580.9310975</v>
      </c>
      <c r="D30" s="50">
        <v>1454550544</v>
      </c>
      <c r="E30" s="52">
        <v>1667156283.1597922</v>
      </c>
      <c r="F30" s="53">
        <v>986189783</v>
      </c>
      <c r="G30" s="51">
        <v>4107896610.1597919</v>
      </c>
      <c r="H30" s="3"/>
      <c r="I30" s="54"/>
    </row>
    <row r="31" spans="1:15" ht="15" customHeight="1" x14ac:dyDescent="0.2">
      <c r="A31" s="21"/>
      <c r="B31" s="55"/>
      <c r="C31" s="17"/>
      <c r="D31" s="18"/>
      <c r="E31" s="19"/>
      <c r="F31" s="19"/>
      <c r="G31" s="17"/>
    </row>
    <row r="32" spans="1:15" ht="15" customHeight="1" x14ac:dyDescent="0.25">
      <c r="A32" s="15" t="s">
        <v>34</v>
      </c>
      <c r="B32" s="56"/>
      <c r="C32" s="17"/>
      <c r="D32" s="18"/>
      <c r="E32" s="19"/>
      <c r="F32" s="19"/>
      <c r="G32" s="17"/>
    </row>
    <row r="33" spans="1:16" ht="15" customHeight="1" x14ac:dyDescent="0.2">
      <c r="A33" s="21" t="s">
        <v>35</v>
      </c>
      <c r="B33" s="55"/>
      <c r="C33" s="17"/>
      <c r="D33" s="18"/>
      <c r="E33" s="19"/>
      <c r="F33" s="19"/>
      <c r="G33" s="17"/>
    </row>
    <row r="34" spans="1:16" ht="15" customHeight="1" x14ac:dyDescent="0.2">
      <c r="A34" s="24" t="s">
        <v>36</v>
      </c>
      <c r="B34" s="55">
        <v>1028273987.5000393</v>
      </c>
      <c r="C34" s="40">
        <v>1050880428</v>
      </c>
      <c r="D34" s="18">
        <v>701095732</v>
      </c>
      <c r="E34" s="19">
        <v>205857944</v>
      </c>
      <c r="F34" s="45">
        <v>181395730.19999999</v>
      </c>
      <c r="G34" s="17">
        <v>1088349406.2</v>
      </c>
      <c r="I34" s="57"/>
      <c r="J34" s="57"/>
      <c r="K34" s="58"/>
      <c r="L34" s="58"/>
      <c r="M34" s="58"/>
      <c r="N34" s="57"/>
      <c r="O34" s="57"/>
      <c r="P34" s="57"/>
    </row>
    <row r="35" spans="1:16" ht="15" customHeight="1" x14ac:dyDescent="0.2">
      <c r="A35" s="24" t="s">
        <v>37</v>
      </c>
      <c r="B35" s="55">
        <v>581048927.72332966</v>
      </c>
      <c r="C35" s="40">
        <v>607964851</v>
      </c>
      <c r="D35" s="18">
        <v>7895224</v>
      </c>
      <c r="E35" s="19">
        <v>1332462</v>
      </c>
      <c r="F35" s="45">
        <v>616185224.20000005</v>
      </c>
      <c r="G35" s="17">
        <v>625412910.20000005</v>
      </c>
      <c r="I35" s="57"/>
      <c r="K35" s="3"/>
      <c r="L35" s="3"/>
      <c r="M35" s="3"/>
    </row>
    <row r="36" spans="1:16" ht="15" customHeight="1" x14ac:dyDescent="0.2">
      <c r="A36" s="24" t="s">
        <v>38</v>
      </c>
      <c r="B36" s="55">
        <v>110796794.75432187</v>
      </c>
      <c r="C36" s="40">
        <v>118621792</v>
      </c>
      <c r="D36" s="18">
        <v>1817793</v>
      </c>
      <c r="E36" s="19">
        <v>93730954</v>
      </c>
      <c r="F36" s="45">
        <v>31870847</v>
      </c>
      <c r="G36" s="17">
        <v>127419594</v>
      </c>
      <c r="I36" s="57"/>
      <c r="K36" s="3"/>
      <c r="L36" s="3"/>
      <c r="M36" s="3"/>
    </row>
    <row r="37" spans="1:16" ht="15" customHeight="1" x14ac:dyDescent="0.2">
      <c r="A37" s="24" t="s">
        <v>39</v>
      </c>
      <c r="B37" s="55">
        <v>210972020.17695284</v>
      </c>
      <c r="C37" s="40">
        <v>206490133</v>
      </c>
      <c r="D37" s="18">
        <v>208026175</v>
      </c>
      <c r="E37" s="19">
        <v>11520149</v>
      </c>
      <c r="F37" s="45">
        <v>4685822</v>
      </c>
      <c r="G37" s="17">
        <v>224232146</v>
      </c>
      <c r="I37" s="57"/>
      <c r="K37" s="3"/>
      <c r="L37" s="3"/>
      <c r="M37" s="3"/>
    </row>
    <row r="38" spans="1:16" ht="15" customHeight="1" x14ac:dyDescent="0.2">
      <c r="A38" s="24" t="s">
        <v>40</v>
      </c>
      <c r="B38" s="55">
        <v>131084980.76723328</v>
      </c>
      <c r="C38" s="40">
        <v>124699192</v>
      </c>
      <c r="D38" s="18">
        <v>72434830</v>
      </c>
      <c r="E38" s="19">
        <v>59318855</v>
      </c>
      <c r="F38" s="45">
        <v>1458832</v>
      </c>
      <c r="G38" s="17">
        <v>133212517</v>
      </c>
      <c r="I38" s="57"/>
      <c r="K38" s="3"/>
      <c r="L38" s="3"/>
      <c r="M38" s="3"/>
    </row>
    <row r="39" spans="1:16" ht="15" customHeight="1" x14ac:dyDescent="0.2">
      <c r="A39" s="24" t="s">
        <v>41</v>
      </c>
      <c r="B39" s="55">
        <v>183036551.73216921</v>
      </c>
      <c r="C39" s="40">
        <v>180573627</v>
      </c>
      <c r="D39" s="18">
        <v>165445474</v>
      </c>
      <c r="E39" s="19">
        <v>11620829</v>
      </c>
      <c r="F39" s="45">
        <v>23663651</v>
      </c>
      <c r="G39" s="17">
        <v>200729954</v>
      </c>
      <c r="I39" s="57"/>
      <c r="K39" s="3"/>
      <c r="L39" s="3"/>
      <c r="M39" s="3"/>
    </row>
    <row r="40" spans="1:16" ht="15" customHeight="1" x14ac:dyDescent="0.2">
      <c r="A40" s="24" t="s">
        <v>42</v>
      </c>
      <c r="B40" s="55">
        <v>148521539.12620166</v>
      </c>
      <c r="C40" s="40">
        <v>146677968</v>
      </c>
      <c r="D40" s="18">
        <v>131951947</v>
      </c>
      <c r="E40" s="19">
        <v>20171132</v>
      </c>
      <c r="F40" s="45">
        <v>2254665</v>
      </c>
      <c r="G40" s="17">
        <v>154377744</v>
      </c>
      <c r="I40" s="57"/>
      <c r="K40" s="3"/>
      <c r="L40" s="3"/>
      <c r="M40" s="3"/>
    </row>
    <row r="41" spans="1:16" ht="15" customHeight="1" x14ac:dyDescent="0.2">
      <c r="A41" s="24" t="s">
        <v>43</v>
      </c>
      <c r="B41" s="55">
        <v>220963953.01975209</v>
      </c>
      <c r="C41" s="40">
        <v>221125776</v>
      </c>
      <c r="D41" s="18">
        <v>94794967</v>
      </c>
      <c r="E41" s="19">
        <v>13453522</v>
      </c>
      <c r="F41" s="45">
        <v>121073414.40000001</v>
      </c>
      <c r="G41" s="17">
        <v>229321903.40000001</v>
      </c>
      <c r="I41" s="57"/>
      <c r="K41" s="3"/>
      <c r="L41" s="3"/>
      <c r="M41" s="3"/>
    </row>
    <row r="42" spans="1:16" ht="15" customHeight="1" x14ac:dyDescent="0.2">
      <c r="A42" s="21" t="s">
        <v>44</v>
      </c>
      <c r="B42" s="55">
        <v>234991135</v>
      </c>
      <c r="C42" s="40">
        <v>241121868</v>
      </c>
      <c r="D42" s="18">
        <v>0</v>
      </c>
      <c r="E42" s="19">
        <v>246860461</v>
      </c>
      <c r="F42" s="45">
        <v>7522118</v>
      </c>
      <c r="G42" s="17">
        <v>254382579</v>
      </c>
      <c r="I42" s="57"/>
      <c r="K42" s="3"/>
      <c r="L42" s="3"/>
      <c r="M42" s="3"/>
    </row>
    <row r="43" spans="1:16" ht="15" customHeight="1" x14ac:dyDescent="0.2">
      <c r="A43" s="21" t="s">
        <v>28</v>
      </c>
      <c r="B43" s="55">
        <v>812150934</v>
      </c>
      <c r="C43" s="40">
        <v>838295348</v>
      </c>
      <c r="D43" s="18">
        <v>10850428</v>
      </c>
      <c r="E43" s="19">
        <v>872626850</v>
      </c>
      <c r="F43" s="45">
        <v>235817</v>
      </c>
      <c r="G43" s="17">
        <v>883713095</v>
      </c>
      <c r="I43" s="57"/>
      <c r="K43" s="3"/>
      <c r="L43" s="3"/>
      <c r="M43" s="3"/>
    </row>
    <row r="44" spans="1:16" ht="15" customHeight="1" thickBot="1" x14ac:dyDescent="0.25">
      <c r="A44" s="59" t="s">
        <v>45</v>
      </c>
      <c r="B44" s="55">
        <v>0</v>
      </c>
      <c r="C44" s="40">
        <v>0</v>
      </c>
      <c r="D44" s="60">
        <v>0</v>
      </c>
      <c r="E44" s="45">
        <v>0</v>
      </c>
      <c r="F44" s="45">
        <v>0</v>
      </c>
      <c r="G44" s="61">
        <v>0</v>
      </c>
      <c r="K44" s="3"/>
      <c r="L44" s="3"/>
      <c r="M44" s="3"/>
    </row>
    <row r="45" spans="1:16" s="38" customFormat="1" ht="15" customHeight="1" thickTop="1" x14ac:dyDescent="0.25">
      <c r="A45" s="49" t="s">
        <v>46</v>
      </c>
      <c r="B45" s="62">
        <v>3661840823.8000002</v>
      </c>
      <c r="C45" s="51">
        <v>3736450983</v>
      </c>
      <c r="D45" s="53">
        <v>1394312570</v>
      </c>
      <c r="E45" s="50">
        <v>1536493158</v>
      </c>
      <c r="F45" s="53">
        <v>990346120.80000007</v>
      </c>
      <c r="G45" s="51">
        <v>3921151848.8000002</v>
      </c>
      <c r="H45" s="3"/>
      <c r="K45" s="63"/>
      <c r="L45" s="63"/>
      <c r="M45" s="63"/>
    </row>
    <row r="46" spans="1:16" ht="15" customHeight="1" x14ac:dyDescent="0.2">
      <c r="A46" s="21"/>
      <c r="B46" s="55"/>
      <c r="C46" s="17"/>
      <c r="D46" s="18"/>
      <c r="E46" s="19"/>
      <c r="F46" s="19"/>
      <c r="G46" s="17"/>
    </row>
    <row r="47" spans="1:16" ht="15" customHeight="1" x14ac:dyDescent="0.25">
      <c r="A47" s="15" t="s">
        <v>47</v>
      </c>
      <c r="B47" s="56"/>
      <c r="C47" s="17"/>
      <c r="D47" s="18"/>
      <c r="E47" s="19"/>
      <c r="F47" s="19"/>
      <c r="G47" s="17"/>
      <c r="I47" s="44"/>
    </row>
    <row r="48" spans="1:16" ht="15" customHeight="1" x14ac:dyDescent="0.2">
      <c r="A48" s="21" t="s">
        <v>48</v>
      </c>
      <c r="B48" s="55">
        <v>0</v>
      </c>
      <c r="C48" s="17">
        <v>0</v>
      </c>
      <c r="D48" s="18">
        <v>0</v>
      </c>
      <c r="E48" s="19">
        <v>0</v>
      </c>
      <c r="F48" s="19">
        <v>0</v>
      </c>
      <c r="G48" s="17"/>
    </row>
    <row r="49" spans="1:10" ht="15" customHeight="1" x14ac:dyDescent="0.2">
      <c r="A49" s="24" t="s">
        <v>49</v>
      </c>
      <c r="B49" s="55">
        <v>126054774</v>
      </c>
      <c r="C49" s="17">
        <v>126054774</v>
      </c>
      <c r="D49" s="18">
        <v>14624554</v>
      </c>
      <c r="E49" s="19">
        <v>113219438</v>
      </c>
      <c r="F49" s="19">
        <v>0</v>
      </c>
      <c r="G49" s="17">
        <v>127843992</v>
      </c>
    </row>
    <row r="50" spans="1:10" ht="15" customHeight="1" x14ac:dyDescent="0.2">
      <c r="A50" s="24" t="s">
        <v>50</v>
      </c>
      <c r="B50" s="55">
        <v>0</v>
      </c>
      <c r="C50" s="17">
        <v>0</v>
      </c>
      <c r="D50" s="18">
        <v>0</v>
      </c>
      <c r="E50" s="19">
        <v>0</v>
      </c>
      <c r="F50" s="19">
        <v>0</v>
      </c>
      <c r="G50" s="17">
        <v>0</v>
      </c>
    </row>
    <row r="51" spans="1:10" ht="15" customHeight="1" x14ac:dyDescent="0.2">
      <c r="A51" s="31" t="s">
        <v>51</v>
      </c>
      <c r="B51" s="55">
        <v>0</v>
      </c>
      <c r="C51" s="17">
        <v>0</v>
      </c>
      <c r="D51" s="18">
        <v>0</v>
      </c>
      <c r="E51" s="64">
        <v>0</v>
      </c>
      <c r="F51" s="19">
        <v>0</v>
      </c>
      <c r="G51" s="17">
        <v>0</v>
      </c>
    </row>
    <row r="52" spans="1:10" ht="15" customHeight="1" x14ac:dyDescent="0.2">
      <c r="A52" s="65" t="s">
        <v>52</v>
      </c>
      <c r="B52" s="66">
        <v>126054774</v>
      </c>
      <c r="C52" s="67">
        <v>126054774</v>
      </c>
      <c r="D52" s="68">
        <v>14624554</v>
      </c>
      <c r="E52" s="64">
        <v>113219438</v>
      </c>
      <c r="F52" s="69">
        <v>0</v>
      </c>
      <c r="G52" s="67">
        <v>127843992</v>
      </c>
    </row>
    <row r="53" spans="1:10" ht="15" customHeight="1" x14ac:dyDescent="0.2">
      <c r="A53" s="21"/>
      <c r="B53" s="55"/>
      <c r="C53" s="17"/>
      <c r="D53" s="18"/>
      <c r="E53" s="19"/>
      <c r="F53" s="19"/>
      <c r="G53" s="17"/>
    </row>
    <row r="54" spans="1:10" ht="15" customHeight="1" x14ac:dyDescent="0.2">
      <c r="A54" s="21" t="s">
        <v>53</v>
      </c>
      <c r="B54" s="55"/>
      <c r="C54" s="17"/>
      <c r="D54" s="18"/>
      <c r="E54" s="19"/>
      <c r="F54" s="19"/>
      <c r="G54" s="17"/>
    </row>
    <row r="55" spans="1:10" ht="15" customHeight="1" x14ac:dyDescent="0.2">
      <c r="A55" s="24" t="s">
        <v>54</v>
      </c>
      <c r="B55" s="55">
        <v>0</v>
      </c>
      <c r="C55" s="17">
        <v>4947200</v>
      </c>
      <c r="D55" s="18">
        <v>0</v>
      </c>
      <c r="E55" s="19">
        <v>0</v>
      </c>
      <c r="F55" s="19">
        <v>5145088</v>
      </c>
      <c r="G55" s="17">
        <v>5145088</v>
      </c>
    </row>
    <row r="56" spans="1:10" ht="15" customHeight="1" x14ac:dyDescent="0.2">
      <c r="A56" s="31" t="s">
        <v>45</v>
      </c>
      <c r="B56" s="70">
        <v>43046180</v>
      </c>
      <c r="C56" s="71">
        <v>66943624</v>
      </c>
      <c r="D56" s="72">
        <v>45613420</v>
      </c>
      <c r="E56" s="73">
        <v>17443687</v>
      </c>
      <c r="F56" s="73">
        <v>-9301426</v>
      </c>
      <c r="G56" s="17">
        <v>53755681</v>
      </c>
    </row>
    <row r="57" spans="1:10" ht="15" customHeight="1" thickBot="1" x14ac:dyDescent="0.25">
      <c r="A57" s="74" t="s">
        <v>55</v>
      </c>
      <c r="B57" s="75">
        <v>43046180</v>
      </c>
      <c r="C57" s="76">
        <v>71890824</v>
      </c>
      <c r="D57" s="77">
        <v>45613420</v>
      </c>
      <c r="E57" s="48">
        <v>17443687</v>
      </c>
      <c r="F57" s="48">
        <v>-4156338</v>
      </c>
      <c r="G57" s="76">
        <v>58900769</v>
      </c>
    </row>
    <row r="58" spans="1:10" s="38" customFormat="1" ht="15" customHeight="1" thickTop="1" x14ac:dyDescent="0.25">
      <c r="A58" s="78" t="s">
        <v>56</v>
      </c>
      <c r="B58" s="79">
        <v>3830941777.8000002</v>
      </c>
      <c r="C58" s="80">
        <v>3934396581</v>
      </c>
      <c r="D58" s="81">
        <v>1454550544</v>
      </c>
      <c r="E58" s="52">
        <v>1667156283</v>
      </c>
      <c r="F58" s="52">
        <v>986189782.80000007</v>
      </c>
      <c r="G58" s="51">
        <v>4107896609.8000002</v>
      </c>
      <c r="H58" s="3"/>
    </row>
    <row r="59" spans="1:10" ht="15" customHeight="1" x14ac:dyDescent="0.2">
      <c r="A59" s="21"/>
      <c r="B59" s="55"/>
      <c r="C59" s="17"/>
      <c r="D59" s="18"/>
      <c r="E59" s="19"/>
      <c r="F59" s="19"/>
      <c r="G59" s="17"/>
    </row>
    <row r="60" spans="1:10" ht="15" customHeight="1" thickBot="1" x14ac:dyDescent="0.25">
      <c r="A60" s="82" t="s">
        <v>57</v>
      </c>
      <c r="B60" s="83">
        <v>0</v>
      </c>
      <c r="C60" s="84">
        <v>-6.8902492523193359E-2</v>
      </c>
      <c r="D60" s="85">
        <v>0</v>
      </c>
      <c r="E60" s="86">
        <v>0.15979218482971191</v>
      </c>
      <c r="F60" s="86">
        <v>0.19999992847442627</v>
      </c>
      <c r="G60" s="87">
        <v>0.35979211330413818</v>
      </c>
      <c r="J60" s="88"/>
    </row>
    <row r="61" spans="1:10" ht="15" customHeight="1" x14ac:dyDescent="0.2">
      <c r="A61" s="89"/>
      <c r="B61" s="89"/>
      <c r="C61" s="90"/>
      <c r="D61" s="90"/>
      <c r="E61" s="90"/>
      <c r="F61" s="90"/>
      <c r="G61" s="91"/>
    </row>
    <row r="62" spans="1:10" x14ac:dyDescent="0.2">
      <c r="A62" s="283" t="s">
        <v>59</v>
      </c>
      <c r="B62" s="283"/>
      <c r="C62" s="283"/>
      <c r="D62" s="283"/>
      <c r="E62" s="283"/>
      <c r="F62" s="283"/>
    </row>
    <row r="63" spans="1:10" ht="72" customHeight="1" x14ac:dyDescent="0.2">
      <c r="A63" s="3"/>
      <c r="D63" s="4"/>
      <c r="E63" s="4"/>
      <c r="F63" s="4"/>
      <c r="G63" s="4"/>
      <c r="H63" s="4"/>
    </row>
    <row r="64" spans="1:10" ht="50.25" customHeight="1" x14ac:dyDescent="0.2">
      <c r="A64" s="3"/>
      <c r="D64" s="4"/>
      <c r="E64" s="4"/>
      <c r="F64" s="4"/>
      <c r="G64" s="4"/>
      <c r="H64" s="4"/>
    </row>
    <row r="65" spans="1:8" x14ac:dyDescent="0.2">
      <c r="A65" s="3"/>
      <c r="C65" s="44"/>
      <c r="D65" s="4"/>
      <c r="E65" s="4"/>
      <c r="F65" s="4"/>
      <c r="G65" s="4"/>
      <c r="H65" s="4"/>
    </row>
    <row r="66" spans="1:8" x14ac:dyDescent="0.2">
      <c r="A66" s="282"/>
      <c r="B66" s="282"/>
      <c r="C66" s="282"/>
      <c r="D66" s="282"/>
      <c r="E66" s="282"/>
      <c r="F66" s="282"/>
      <c r="G66" s="95"/>
    </row>
    <row r="67" spans="1:8" x14ac:dyDescent="0.2">
      <c r="A67" s="94"/>
      <c r="B67" s="94"/>
      <c r="C67" s="94"/>
      <c r="D67" s="4"/>
      <c r="E67" s="4"/>
      <c r="F67" s="4"/>
      <c r="G67" s="95"/>
    </row>
    <row r="68" spans="1:8" x14ac:dyDescent="0.2">
      <c r="A68" s="94"/>
      <c r="B68" s="94"/>
      <c r="C68" s="94"/>
      <c r="D68" s="4"/>
      <c r="E68" s="4"/>
      <c r="F68" s="4"/>
      <c r="G68" s="95"/>
    </row>
    <row r="69" spans="1:8" x14ac:dyDescent="0.2">
      <c r="A69" s="94"/>
      <c r="B69" s="94"/>
      <c r="C69" s="94"/>
      <c r="D69" s="4"/>
      <c r="E69" s="4"/>
      <c r="F69" s="4"/>
      <c r="G69" s="95"/>
    </row>
  </sheetData>
  <mergeCells count="5">
    <mergeCell ref="A66:F66"/>
    <mergeCell ref="A62:F62"/>
    <mergeCell ref="A5:A6"/>
    <mergeCell ref="B5:C5"/>
    <mergeCell ref="D5:G5"/>
  </mergeCells>
  <printOptions horizontalCentered="1"/>
  <pageMargins left="0.7" right="0.7" top="0.75" bottom="0.75" header="0.3" footer="0.3"/>
  <pageSetup scale="5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zoomScaleNormal="100" workbookViewId="0">
      <selection activeCell="A2" sqref="A2"/>
    </sheetView>
  </sheetViews>
  <sheetFormatPr defaultColWidth="9.140625" defaultRowHeight="15" x14ac:dyDescent="0.2"/>
  <cols>
    <col min="1" max="1" width="47.85546875" style="4" customWidth="1"/>
    <col min="2" max="3" width="21.28515625" style="159" customWidth="1"/>
    <col min="4" max="7" width="21.140625" style="163" customWidth="1"/>
    <col min="8" max="8" width="18.28515625" style="164" customWidth="1"/>
    <col min="9" max="9" width="19.42578125" style="164" customWidth="1"/>
    <col min="10" max="10" width="7.7109375" style="101" bestFit="1" customWidth="1"/>
    <col min="11" max="11" width="14.28515625" style="4" bestFit="1" customWidth="1"/>
    <col min="12" max="12" width="9.140625" style="4"/>
    <col min="13" max="13" width="17.28515625" style="4" customWidth="1"/>
    <col min="14" max="15" width="13.7109375" style="4" bestFit="1" customWidth="1"/>
    <col min="16" max="16384" width="9.140625" style="4"/>
  </cols>
  <sheetData>
    <row r="1" spans="1:10" ht="15.75" x14ac:dyDescent="0.25">
      <c r="A1" s="1" t="s">
        <v>74</v>
      </c>
      <c r="B1" s="99"/>
      <c r="C1" s="99"/>
      <c r="D1" s="99"/>
      <c r="E1" s="99"/>
      <c r="F1" s="99"/>
      <c r="G1" s="99"/>
      <c r="H1" s="100"/>
      <c r="I1" s="100"/>
    </row>
    <row r="2" spans="1:10" ht="15.75" x14ac:dyDescent="0.25">
      <c r="A2" s="1" t="s">
        <v>0</v>
      </c>
      <c r="B2" s="99"/>
      <c r="C2" s="99"/>
      <c r="D2" s="99"/>
      <c r="E2" s="99"/>
      <c r="F2" s="99"/>
      <c r="G2" s="99"/>
      <c r="H2" s="100"/>
      <c r="I2" s="100"/>
    </row>
    <row r="3" spans="1:10" x14ac:dyDescent="0.2">
      <c r="A3" s="5" t="s">
        <v>60</v>
      </c>
      <c r="B3" s="102"/>
      <c r="C3" s="102"/>
      <c r="D3" s="102"/>
      <c r="E3" s="102"/>
      <c r="F3" s="102"/>
      <c r="G3" s="102"/>
      <c r="H3" s="103"/>
      <c r="I3" s="103"/>
    </row>
    <row r="4" spans="1:10" ht="15.75" thickBot="1" x14ac:dyDescent="0.25">
      <c r="A4" s="7"/>
      <c r="B4" s="104"/>
      <c r="C4" s="105"/>
      <c r="D4" s="106"/>
      <c r="E4" s="106"/>
      <c r="F4" s="106"/>
      <c r="G4" s="106"/>
      <c r="H4" s="107"/>
      <c r="I4" s="107"/>
    </row>
    <row r="5" spans="1:10" ht="15.75" customHeight="1" thickBot="1" x14ac:dyDescent="0.3">
      <c r="A5" s="284" t="s">
        <v>2</v>
      </c>
      <c r="B5" s="291" t="s">
        <v>3</v>
      </c>
      <c r="C5" s="292"/>
      <c r="D5" s="293" t="s">
        <v>4</v>
      </c>
      <c r="E5" s="294"/>
      <c r="F5" s="294"/>
      <c r="G5" s="295"/>
      <c r="H5" s="108"/>
      <c r="I5" s="108"/>
    </row>
    <row r="6" spans="1:10" s="14" customFormat="1" ht="48" thickBot="1" x14ac:dyDescent="0.3">
      <c r="A6" s="285"/>
      <c r="B6" s="109" t="s">
        <v>61</v>
      </c>
      <c r="C6" s="109" t="s">
        <v>6</v>
      </c>
      <c r="D6" s="110" t="s">
        <v>7</v>
      </c>
      <c r="E6" s="111" t="s">
        <v>8</v>
      </c>
      <c r="F6" s="111" t="s">
        <v>9</v>
      </c>
      <c r="G6" s="112" t="s">
        <v>10</v>
      </c>
      <c r="H6" s="108"/>
      <c r="I6" s="108"/>
      <c r="J6" s="113"/>
    </row>
    <row r="7" spans="1:10" ht="15" customHeight="1" x14ac:dyDescent="0.25">
      <c r="A7" s="15" t="s">
        <v>11</v>
      </c>
      <c r="B7" s="114"/>
      <c r="C7" s="115"/>
      <c r="D7" s="116"/>
      <c r="E7" s="117"/>
      <c r="F7" s="117"/>
      <c r="G7" s="118"/>
      <c r="H7" s="119"/>
      <c r="I7" s="119"/>
    </row>
    <row r="8" spans="1:10" ht="15" customHeight="1" x14ac:dyDescent="0.2">
      <c r="A8" s="21" t="s">
        <v>12</v>
      </c>
      <c r="B8" s="120"/>
      <c r="C8" s="115"/>
      <c r="D8" s="116"/>
      <c r="E8" s="117"/>
      <c r="F8" s="117"/>
      <c r="G8" s="121"/>
      <c r="H8" s="119"/>
      <c r="I8" s="119"/>
    </row>
    <row r="9" spans="1:10" ht="15" customHeight="1" x14ac:dyDescent="0.2">
      <c r="A9" s="24" t="s">
        <v>13</v>
      </c>
      <c r="B9" s="122">
        <v>32188645</v>
      </c>
      <c r="C9" s="122">
        <v>32188645</v>
      </c>
      <c r="D9" s="123">
        <v>33390840</v>
      </c>
      <c r="E9" s="123">
        <v>0</v>
      </c>
      <c r="F9" s="123">
        <v>0</v>
      </c>
      <c r="G9" s="122">
        <v>33390840</v>
      </c>
      <c r="H9" s="124"/>
      <c r="I9" s="125"/>
      <c r="J9" s="125"/>
    </row>
    <row r="10" spans="1:10" ht="15" customHeight="1" x14ac:dyDescent="0.2">
      <c r="A10" s="24" t="s">
        <v>14</v>
      </c>
      <c r="B10" s="122">
        <v>214501891</v>
      </c>
      <c r="C10" s="122">
        <v>213195797</v>
      </c>
      <c r="D10" s="123">
        <v>220471052</v>
      </c>
      <c r="E10" s="123">
        <v>0</v>
      </c>
      <c r="F10" s="123">
        <v>0</v>
      </c>
      <c r="G10" s="122">
        <v>220471052</v>
      </c>
      <c r="H10" s="124"/>
      <c r="I10" s="125"/>
    </row>
    <row r="11" spans="1:10" ht="15" customHeight="1" x14ac:dyDescent="0.2">
      <c r="A11" s="24" t="s">
        <v>15</v>
      </c>
      <c r="B11" s="122">
        <v>399236090</v>
      </c>
      <c r="C11" s="122">
        <v>403485739</v>
      </c>
      <c r="D11" s="123">
        <v>439140594</v>
      </c>
      <c r="E11" s="123">
        <v>0</v>
      </c>
      <c r="F11" s="123">
        <v>0</v>
      </c>
      <c r="G11" s="122">
        <v>439140594</v>
      </c>
      <c r="H11" s="124"/>
      <c r="I11" s="125"/>
    </row>
    <row r="12" spans="1:10" ht="15" customHeight="1" x14ac:dyDescent="0.2">
      <c r="A12" s="24" t="s">
        <v>16</v>
      </c>
      <c r="B12" s="122">
        <v>28111642</v>
      </c>
      <c r="C12" s="122">
        <v>27904503</v>
      </c>
      <c r="D12" s="123">
        <v>0</v>
      </c>
      <c r="E12" s="123">
        <v>28741638</v>
      </c>
      <c r="F12" s="123">
        <v>0</v>
      </c>
      <c r="G12" s="122">
        <v>28741638</v>
      </c>
      <c r="H12" s="124"/>
      <c r="I12" s="125"/>
    </row>
    <row r="13" spans="1:10" ht="15" customHeight="1" x14ac:dyDescent="0.2">
      <c r="A13" s="31" t="s">
        <v>17</v>
      </c>
      <c r="B13" s="122">
        <v>66135747</v>
      </c>
      <c r="C13" s="122">
        <v>68323698</v>
      </c>
      <c r="D13" s="123">
        <v>18870017</v>
      </c>
      <c r="E13" s="123">
        <v>51053377</v>
      </c>
      <c r="F13" s="123">
        <v>0</v>
      </c>
      <c r="G13" s="122">
        <v>69923394</v>
      </c>
      <c r="H13" s="124"/>
      <c r="I13" s="125"/>
      <c r="J13" s="126"/>
    </row>
    <row r="14" spans="1:10" s="38" customFormat="1" ht="15" customHeight="1" x14ac:dyDescent="0.25">
      <c r="A14" s="33" t="s">
        <v>18</v>
      </c>
      <c r="B14" s="127">
        <v>740174015</v>
      </c>
      <c r="C14" s="127">
        <v>745098382</v>
      </c>
      <c r="D14" s="128">
        <v>711872503</v>
      </c>
      <c r="E14" s="129">
        <v>79795015</v>
      </c>
      <c r="F14" s="129">
        <v>0</v>
      </c>
      <c r="G14" s="127">
        <v>791667518</v>
      </c>
      <c r="H14" s="124"/>
      <c r="I14" s="125"/>
      <c r="J14" s="130"/>
    </row>
    <row r="15" spans="1:10" ht="15" customHeight="1" x14ac:dyDescent="0.2">
      <c r="A15" s="21" t="s">
        <v>19</v>
      </c>
      <c r="B15" s="122">
        <v>3325790</v>
      </c>
      <c r="C15" s="122">
        <v>3423400</v>
      </c>
      <c r="D15" s="123">
        <v>0</v>
      </c>
      <c r="E15" s="123">
        <v>0</v>
      </c>
      <c r="F15" s="123">
        <v>3252230</v>
      </c>
      <c r="G15" s="122">
        <v>3252230</v>
      </c>
      <c r="H15" s="124"/>
      <c r="I15" s="125"/>
    </row>
    <row r="16" spans="1:10" ht="15" customHeight="1" x14ac:dyDescent="0.2">
      <c r="A16" s="21" t="s">
        <v>20</v>
      </c>
      <c r="B16" s="131"/>
      <c r="C16" s="131"/>
      <c r="D16" s="132"/>
      <c r="E16" s="132"/>
      <c r="F16" s="132"/>
      <c r="G16" s="131"/>
      <c r="H16" s="124"/>
      <c r="I16" s="125"/>
    </row>
    <row r="17" spans="1:16" ht="15" customHeight="1" x14ac:dyDescent="0.2">
      <c r="A17" s="24" t="s">
        <v>21</v>
      </c>
      <c r="B17" s="122">
        <v>318961972</v>
      </c>
      <c r="C17" s="122">
        <v>328323330</v>
      </c>
      <c r="D17" s="123">
        <v>0</v>
      </c>
      <c r="E17" s="123">
        <v>0</v>
      </c>
      <c r="F17" s="123">
        <v>330457432</v>
      </c>
      <c r="G17" s="122">
        <v>330457432</v>
      </c>
      <c r="H17" s="124"/>
      <c r="I17" s="125"/>
      <c r="N17" s="133"/>
      <c r="O17" s="133"/>
    </row>
    <row r="18" spans="1:16" ht="15" customHeight="1" x14ac:dyDescent="0.2">
      <c r="A18" s="24" t="s">
        <v>22</v>
      </c>
      <c r="B18" s="122">
        <v>12018741</v>
      </c>
      <c r="C18" s="122">
        <v>12371484</v>
      </c>
      <c r="D18" s="123">
        <v>0</v>
      </c>
      <c r="E18" s="123">
        <v>0</v>
      </c>
      <c r="F18" s="123">
        <v>12495199</v>
      </c>
      <c r="G18" s="122">
        <v>12495199</v>
      </c>
      <c r="H18" s="124"/>
      <c r="I18" s="125"/>
      <c r="P18" s="46"/>
    </row>
    <row r="19" spans="1:16" ht="15" customHeight="1" x14ac:dyDescent="0.2">
      <c r="A19" s="24" t="s">
        <v>62</v>
      </c>
      <c r="B19" s="122">
        <v>0</v>
      </c>
      <c r="C19" s="122">
        <v>0</v>
      </c>
      <c r="D19" s="123">
        <v>0</v>
      </c>
      <c r="E19" s="123">
        <v>0</v>
      </c>
      <c r="F19" s="123">
        <v>0</v>
      </c>
      <c r="G19" s="122">
        <v>0</v>
      </c>
      <c r="H19" s="124"/>
      <c r="I19" s="125"/>
      <c r="P19" s="46"/>
    </row>
    <row r="20" spans="1:16" ht="15" customHeight="1" x14ac:dyDescent="0.2">
      <c r="A20" s="31" t="s">
        <v>63</v>
      </c>
      <c r="B20" s="122">
        <v>37204097</v>
      </c>
      <c r="C20" s="122">
        <v>37204097</v>
      </c>
      <c r="D20" s="123">
        <v>39494292</v>
      </c>
      <c r="E20" s="123">
        <v>0</v>
      </c>
      <c r="F20" s="123">
        <v>0</v>
      </c>
      <c r="G20" s="122">
        <v>39494292</v>
      </c>
      <c r="H20" s="124"/>
      <c r="I20" s="125"/>
      <c r="P20" s="46"/>
    </row>
    <row r="21" spans="1:16" s="38" customFormat="1" ht="15" customHeight="1" x14ac:dyDescent="0.25">
      <c r="A21" s="33" t="s">
        <v>24</v>
      </c>
      <c r="B21" s="127">
        <v>371510600</v>
      </c>
      <c r="C21" s="127">
        <v>381322311</v>
      </c>
      <c r="D21" s="128">
        <v>39494292</v>
      </c>
      <c r="E21" s="129">
        <v>0</v>
      </c>
      <c r="F21" s="129">
        <v>346204861</v>
      </c>
      <c r="G21" s="127">
        <v>385699153</v>
      </c>
      <c r="H21" s="124"/>
      <c r="I21" s="125"/>
      <c r="J21" s="130"/>
      <c r="P21" s="46"/>
    </row>
    <row r="22" spans="1:16" ht="15" customHeight="1" x14ac:dyDescent="0.2">
      <c r="A22" s="21" t="s">
        <v>25</v>
      </c>
      <c r="B22" s="122">
        <v>103506865</v>
      </c>
      <c r="C22" s="122">
        <v>106544735</v>
      </c>
      <c r="D22" s="123">
        <v>0</v>
      </c>
      <c r="E22" s="123">
        <v>0</v>
      </c>
      <c r="F22" s="123">
        <v>117199208</v>
      </c>
      <c r="G22" s="122">
        <v>117199208</v>
      </c>
      <c r="H22" s="124"/>
      <c r="I22" s="4"/>
      <c r="J22" s="4"/>
    </row>
    <row r="23" spans="1:16" ht="15" customHeight="1" x14ac:dyDescent="0.2">
      <c r="A23" s="21" t="s">
        <v>64</v>
      </c>
      <c r="B23" s="122">
        <v>31438864</v>
      </c>
      <c r="C23" s="122">
        <v>31301116</v>
      </c>
      <c r="D23" s="123">
        <v>0</v>
      </c>
      <c r="E23" s="123">
        <v>32553161</v>
      </c>
      <c r="F23" s="123">
        <v>0</v>
      </c>
      <c r="G23" s="122">
        <v>32553161</v>
      </c>
      <c r="H23" s="124"/>
      <c r="I23" s="4"/>
      <c r="J23" s="44"/>
    </row>
    <row r="24" spans="1:16" ht="15" customHeight="1" x14ac:dyDescent="0.2">
      <c r="A24" s="21" t="s">
        <v>27</v>
      </c>
      <c r="B24" s="122">
        <v>232619233</v>
      </c>
      <c r="C24" s="122">
        <v>234615244</v>
      </c>
      <c r="D24" s="123">
        <v>0</v>
      </c>
      <c r="E24" s="123">
        <v>243999854</v>
      </c>
      <c r="F24" s="123">
        <v>0</v>
      </c>
      <c r="G24" s="122">
        <v>243999854</v>
      </c>
      <c r="H24" s="124"/>
      <c r="I24" s="4"/>
      <c r="J24" s="46"/>
    </row>
    <row r="25" spans="1:16" ht="15" customHeight="1" x14ac:dyDescent="0.2">
      <c r="A25" s="21" t="s">
        <v>28</v>
      </c>
      <c r="B25" s="122">
        <v>0</v>
      </c>
      <c r="C25" s="122">
        <v>0</v>
      </c>
      <c r="D25" s="123">
        <v>0</v>
      </c>
      <c r="E25" s="123">
        <v>0</v>
      </c>
      <c r="F25" s="123">
        <v>0</v>
      </c>
      <c r="G25" s="122">
        <v>0</v>
      </c>
      <c r="H25" s="124"/>
      <c r="I25" s="4"/>
      <c r="J25" s="44"/>
    </row>
    <row r="26" spans="1:16" ht="15" customHeight="1" x14ac:dyDescent="0.2">
      <c r="A26" s="21" t="s">
        <v>29</v>
      </c>
      <c r="B26" s="122"/>
      <c r="C26" s="122"/>
      <c r="D26" s="123"/>
      <c r="E26" s="123"/>
      <c r="F26" s="123"/>
      <c r="G26" s="122"/>
      <c r="H26" s="124"/>
      <c r="I26" s="4"/>
      <c r="J26" s="44"/>
    </row>
    <row r="27" spans="1:16" ht="15" customHeight="1" x14ac:dyDescent="0.2">
      <c r="A27" s="24" t="s">
        <v>30</v>
      </c>
      <c r="B27" s="122">
        <v>94778130</v>
      </c>
      <c r="C27" s="122">
        <v>100522696</v>
      </c>
      <c r="D27" s="134">
        <v>67357288</v>
      </c>
      <c r="E27" s="134">
        <v>35429528</v>
      </c>
      <c r="F27" s="123">
        <v>0</v>
      </c>
      <c r="G27" s="122">
        <v>102786816</v>
      </c>
      <c r="H27" s="124"/>
      <c r="I27" s="4"/>
      <c r="J27" s="44"/>
    </row>
    <row r="28" spans="1:16" ht="15" customHeight="1" x14ac:dyDescent="0.2">
      <c r="A28" s="24" t="s">
        <v>31</v>
      </c>
      <c r="B28" s="122">
        <v>0</v>
      </c>
      <c r="C28" s="122">
        <v>0</v>
      </c>
      <c r="D28" s="123">
        <v>0</v>
      </c>
      <c r="E28" s="123">
        <v>0</v>
      </c>
      <c r="F28" s="123">
        <v>0</v>
      </c>
      <c r="G28" s="122"/>
      <c r="H28" s="124"/>
      <c r="I28" s="4"/>
      <c r="J28" s="4"/>
    </row>
    <row r="29" spans="1:16" ht="15" customHeight="1" thickBot="1" x14ac:dyDescent="0.25">
      <c r="A29" s="47" t="s">
        <v>32</v>
      </c>
      <c r="B29" s="122">
        <v>17649667</v>
      </c>
      <c r="C29" s="122">
        <v>18827083</v>
      </c>
      <c r="D29" s="123">
        <v>5110507</v>
      </c>
      <c r="E29" s="123">
        <v>14224089</v>
      </c>
      <c r="F29" s="123">
        <v>0</v>
      </c>
      <c r="G29" s="122">
        <v>19334596</v>
      </c>
      <c r="H29" s="124"/>
      <c r="I29" s="4"/>
      <c r="J29" s="4"/>
    </row>
    <row r="30" spans="1:16" s="38" customFormat="1" ht="15" customHeight="1" thickTop="1" x14ac:dyDescent="0.25">
      <c r="A30" s="49" t="s">
        <v>33</v>
      </c>
      <c r="B30" s="135">
        <v>1591677374</v>
      </c>
      <c r="C30" s="135">
        <v>1618231568</v>
      </c>
      <c r="D30" s="136">
        <v>823834590</v>
      </c>
      <c r="E30" s="137">
        <v>406001647</v>
      </c>
      <c r="F30" s="138">
        <v>463404069</v>
      </c>
      <c r="G30" s="135">
        <v>1693240307</v>
      </c>
      <c r="H30" s="124"/>
      <c r="I30" s="125"/>
      <c r="J30" s="130"/>
    </row>
    <row r="31" spans="1:16" ht="15" customHeight="1" x14ac:dyDescent="0.2">
      <c r="A31" s="21"/>
      <c r="B31" s="131"/>
      <c r="C31" s="131"/>
      <c r="D31" s="139"/>
      <c r="E31" s="132"/>
      <c r="F31" s="132"/>
      <c r="G31" s="131"/>
      <c r="H31" s="124"/>
      <c r="I31" s="125"/>
    </row>
    <row r="32" spans="1:16" ht="15" customHeight="1" x14ac:dyDescent="0.25">
      <c r="A32" s="15" t="s">
        <v>34</v>
      </c>
      <c r="B32" s="140"/>
      <c r="C32" s="131"/>
      <c r="D32" s="139"/>
      <c r="E32" s="132"/>
      <c r="F32" s="132"/>
      <c r="G32" s="131"/>
      <c r="H32" s="124"/>
      <c r="I32" s="125"/>
    </row>
    <row r="33" spans="1:10" ht="15" customHeight="1" x14ac:dyDescent="0.2">
      <c r="A33" s="21" t="s">
        <v>35</v>
      </c>
      <c r="B33" s="131"/>
      <c r="C33" s="131"/>
      <c r="D33" s="139"/>
      <c r="E33" s="132"/>
      <c r="F33" s="132"/>
      <c r="G33" s="131"/>
      <c r="H33" s="124"/>
      <c r="I33" s="125"/>
    </row>
    <row r="34" spans="1:10" ht="15" customHeight="1" x14ac:dyDescent="0.2">
      <c r="A34" s="24" t="s">
        <v>36</v>
      </c>
      <c r="B34" s="122">
        <v>464094644</v>
      </c>
      <c r="C34" s="122">
        <v>469798144</v>
      </c>
      <c r="D34" s="123">
        <v>406835959</v>
      </c>
      <c r="E34" s="123">
        <v>36104627</v>
      </c>
      <c r="F34" s="123">
        <v>44880649</v>
      </c>
      <c r="G34" s="122">
        <v>487821235</v>
      </c>
      <c r="H34" s="124"/>
      <c r="I34" s="125"/>
    </row>
    <row r="35" spans="1:10" ht="15" customHeight="1" x14ac:dyDescent="0.2">
      <c r="A35" s="24" t="s">
        <v>37</v>
      </c>
      <c r="B35" s="122">
        <v>325237254</v>
      </c>
      <c r="C35" s="122">
        <v>339791842</v>
      </c>
      <c r="D35" s="123">
        <v>7069611</v>
      </c>
      <c r="E35" s="123">
        <v>314374</v>
      </c>
      <c r="F35" s="123">
        <v>341225197</v>
      </c>
      <c r="G35" s="122">
        <v>348609182</v>
      </c>
      <c r="H35" s="124"/>
      <c r="I35" s="125"/>
    </row>
    <row r="36" spans="1:10" ht="15" customHeight="1" x14ac:dyDescent="0.2">
      <c r="A36" s="24" t="s">
        <v>38</v>
      </c>
      <c r="B36" s="122">
        <v>7175945</v>
      </c>
      <c r="C36" s="122">
        <v>9593093</v>
      </c>
      <c r="D36" s="123">
        <v>1250412</v>
      </c>
      <c r="E36" s="123">
        <v>5050630</v>
      </c>
      <c r="F36" s="123">
        <v>3495818</v>
      </c>
      <c r="G36" s="122">
        <v>9796860</v>
      </c>
      <c r="H36" s="124"/>
      <c r="I36" s="125"/>
    </row>
    <row r="37" spans="1:10" ht="15" customHeight="1" x14ac:dyDescent="0.2">
      <c r="A37" s="24" t="s">
        <v>39</v>
      </c>
      <c r="B37" s="122">
        <v>128420469</v>
      </c>
      <c r="C37" s="122">
        <v>122862969</v>
      </c>
      <c r="D37" s="123">
        <v>125422845</v>
      </c>
      <c r="E37" s="123">
        <v>9902864</v>
      </c>
      <c r="F37" s="123">
        <v>4594497</v>
      </c>
      <c r="G37" s="122">
        <v>139920206</v>
      </c>
      <c r="H37" s="124"/>
      <c r="I37" s="125"/>
    </row>
    <row r="38" spans="1:10" ht="15" customHeight="1" x14ac:dyDescent="0.2">
      <c r="A38" s="24" t="s">
        <v>40</v>
      </c>
      <c r="B38" s="122">
        <v>92548141</v>
      </c>
      <c r="C38" s="122">
        <v>84327890</v>
      </c>
      <c r="D38" s="123">
        <v>42121700</v>
      </c>
      <c r="E38" s="123">
        <v>48256782</v>
      </c>
      <c r="F38" s="123">
        <v>1303439</v>
      </c>
      <c r="G38" s="122">
        <v>91681921</v>
      </c>
      <c r="H38" s="124"/>
      <c r="I38" s="125"/>
    </row>
    <row r="39" spans="1:10" ht="15" customHeight="1" x14ac:dyDescent="0.2">
      <c r="A39" s="24" t="s">
        <v>41</v>
      </c>
      <c r="B39" s="122">
        <v>101353989</v>
      </c>
      <c r="C39" s="122">
        <v>98474459</v>
      </c>
      <c r="D39" s="123">
        <v>88466814</v>
      </c>
      <c r="E39" s="123">
        <v>7737646</v>
      </c>
      <c r="F39" s="123">
        <v>11005016</v>
      </c>
      <c r="G39" s="122">
        <v>107209476</v>
      </c>
      <c r="H39" s="124"/>
      <c r="I39" s="125"/>
    </row>
    <row r="40" spans="1:10" ht="15" customHeight="1" x14ac:dyDescent="0.2">
      <c r="A40" s="24" t="s">
        <v>42</v>
      </c>
      <c r="B40" s="122">
        <v>84198537</v>
      </c>
      <c r="C40" s="122">
        <v>82352041</v>
      </c>
      <c r="D40" s="123">
        <v>88367230</v>
      </c>
      <c r="E40" s="123">
        <v>0</v>
      </c>
      <c r="F40" s="123">
        <v>773508</v>
      </c>
      <c r="G40" s="122">
        <v>89140738</v>
      </c>
      <c r="H40" s="124"/>
      <c r="I40" s="125"/>
      <c r="J40" s="141"/>
    </row>
    <row r="41" spans="1:10" ht="15" customHeight="1" x14ac:dyDescent="0.2">
      <c r="A41" s="24" t="s">
        <v>43</v>
      </c>
      <c r="B41" s="122">
        <v>125691724</v>
      </c>
      <c r="C41" s="122">
        <v>126691049</v>
      </c>
      <c r="D41" s="123">
        <v>64300019</v>
      </c>
      <c r="E41" s="123">
        <v>11447307</v>
      </c>
      <c r="F41" s="123">
        <v>48603827</v>
      </c>
      <c r="G41" s="122">
        <v>124351153</v>
      </c>
      <c r="H41" s="124"/>
      <c r="I41" s="125"/>
    </row>
    <row r="42" spans="1:10" ht="15" customHeight="1" x14ac:dyDescent="0.2">
      <c r="A42" s="21" t="s">
        <v>44</v>
      </c>
      <c r="B42" s="122">
        <v>189909806</v>
      </c>
      <c r="C42" s="122">
        <v>200532857</v>
      </c>
      <c r="D42" s="123">
        <v>0</v>
      </c>
      <c r="E42" s="123">
        <v>200946259</v>
      </c>
      <c r="F42" s="123">
        <v>7522118</v>
      </c>
      <c r="G42" s="122">
        <v>208468377</v>
      </c>
      <c r="H42" s="124"/>
      <c r="I42" s="125"/>
    </row>
    <row r="43" spans="1:10" ht="15" customHeight="1" x14ac:dyDescent="0.2">
      <c r="A43" s="21" t="s">
        <v>28</v>
      </c>
      <c r="B43" s="122">
        <v>0</v>
      </c>
      <c r="C43" s="122">
        <v>0</v>
      </c>
      <c r="D43" s="123">
        <v>0</v>
      </c>
      <c r="E43" s="123">
        <v>0</v>
      </c>
      <c r="F43" s="123">
        <v>0</v>
      </c>
      <c r="G43" s="122">
        <v>0</v>
      </c>
      <c r="H43" s="124"/>
      <c r="I43" s="125"/>
    </row>
    <row r="44" spans="1:10" ht="15" customHeight="1" thickBot="1" x14ac:dyDescent="0.25">
      <c r="A44" s="59" t="s">
        <v>45</v>
      </c>
      <c r="B44" s="122">
        <v>0</v>
      </c>
      <c r="C44" s="122">
        <v>0</v>
      </c>
      <c r="D44" s="123">
        <v>0</v>
      </c>
      <c r="E44" s="142">
        <v>0</v>
      </c>
      <c r="F44" s="123">
        <v>0</v>
      </c>
      <c r="G44" s="122">
        <v>0</v>
      </c>
      <c r="H44" s="124"/>
      <c r="I44" s="125"/>
    </row>
    <row r="45" spans="1:10" s="38" customFormat="1" ht="15" customHeight="1" thickTop="1" x14ac:dyDescent="0.25">
      <c r="A45" s="49" t="s">
        <v>46</v>
      </c>
      <c r="B45" s="135">
        <v>1518630509</v>
      </c>
      <c r="C45" s="135">
        <v>1534424344</v>
      </c>
      <c r="D45" s="136">
        <v>823834590</v>
      </c>
      <c r="E45" s="143">
        <v>319760489</v>
      </c>
      <c r="F45" s="137">
        <v>463404069</v>
      </c>
      <c r="G45" s="135">
        <v>1606999149</v>
      </c>
      <c r="H45" s="124"/>
      <c r="I45" s="125"/>
      <c r="J45" s="130"/>
    </row>
    <row r="46" spans="1:10" ht="15" customHeight="1" x14ac:dyDescent="0.2">
      <c r="A46" s="21"/>
      <c r="B46" s="131"/>
      <c r="C46" s="131"/>
      <c r="D46" s="139"/>
      <c r="E46" s="132"/>
      <c r="F46" s="132"/>
      <c r="G46" s="131"/>
      <c r="H46" s="124"/>
      <c r="I46" s="125"/>
    </row>
    <row r="47" spans="1:10" ht="15" customHeight="1" x14ac:dyDescent="0.25">
      <c r="A47" s="15" t="s">
        <v>47</v>
      </c>
      <c r="B47" s="140"/>
      <c r="C47" s="131"/>
      <c r="D47" s="139"/>
      <c r="E47" s="132"/>
      <c r="F47" s="132"/>
      <c r="G47" s="131"/>
      <c r="H47" s="124"/>
      <c r="I47" s="125"/>
    </row>
    <row r="48" spans="1:10" ht="15" customHeight="1" x14ac:dyDescent="0.2">
      <c r="A48" s="21" t="s">
        <v>48</v>
      </c>
      <c r="B48" s="131"/>
      <c r="C48" s="131"/>
      <c r="D48" s="139"/>
      <c r="E48" s="132"/>
      <c r="F48" s="132"/>
      <c r="G48" s="131"/>
      <c r="H48" s="124"/>
      <c r="I48" s="125"/>
    </row>
    <row r="49" spans="1:10" ht="15" customHeight="1" x14ac:dyDescent="0.2">
      <c r="A49" s="24" t="s">
        <v>49</v>
      </c>
      <c r="B49" s="122">
        <v>71698723</v>
      </c>
      <c r="C49" s="122">
        <v>71698723</v>
      </c>
      <c r="D49" s="123">
        <v>0</v>
      </c>
      <c r="E49" s="123">
        <v>71680600</v>
      </c>
      <c r="F49" s="123">
        <v>0</v>
      </c>
      <c r="G49" s="122">
        <v>71680600</v>
      </c>
      <c r="H49" s="124"/>
      <c r="I49" s="125"/>
    </row>
    <row r="50" spans="1:10" ht="15" customHeight="1" x14ac:dyDescent="0.2">
      <c r="A50" s="24" t="s">
        <v>50</v>
      </c>
      <c r="B50" s="122">
        <v>0</v>
      </c>
      <c r="C50" s="122">
        <v>0</v>
      </c>
      <c r="D50" s="123">
        <v>0</v>
      </c>
      <c r="E50" s="123">
        <v>0</v>
      </c>
      <c r="F50" s="123">
        <v>0</v>
      </c>
      <c r="G50" s="122">
        <v>0</v>
      </c>
      <c r="H50" s="124"/>
      <c r="I50" s="125"/>
    </row>
    <row r="51" spans="1:10" ht="15" customHeight="1" x14ac:dyDescent="0.2">
      <c r="A51" s="31" t="s">
        <v>51</v>
      </c>
      <c r="B51" s="122">
        <v>0</v>
      </c>
      <c r="C51" s="122">
        <v>0</v>
      </c>
      <c r="D51" s="123">
        <v>0</v>
      </c>
      <c r="E51" s="144">
        <v>0</v>
      </c>
      <c r="F51" s="123">
        <v>0</v>
      </c>
      <c r="G51" s="122">
        <v>0</v>
      </c>
      <c r="H51" s="124"/>
      <c r="I51" s="125"/>
    </row>
    <row r="52" spans="1:10" ht="15" customHeight="1" x14ac:dyDescent="0.25">
      <c r="A52" s="65" t="s">
        <v>52</v>
      </c>
      <c r="B52" s="127">
        <v>71698723</v>
      </c>
      <c r="C52" s="127">
        <v>71698723</v>
      </c>
      <c r="D52" s="128">
        <v>0</v>
      </c>
      <c r="E52" s="143">
        <v>71680600</v>
      </c>
      <c r="F52" s="129">
        <v>0</v>
      </c>
      <c r="G52" s="127">
        <v>71680600</v>
      </c>
      <c r="H52" s="124"/>
      <c r="I52" s="125"/>
    </row>
    <row r="53" spans="1:10" ht="15" customHeight="1" x14ac:dyDescent="0.2">
      <c r="A53" s="21"/>
      <c r="B53" s="131"/>
      <c r="C53" s="131"/>
      <c r="D53" s="139"/>
      <c r="E53" s="132"/>
      <c r="F53" s="132"/>
      <c r="G53" s="131"/>
      <c r="H53" s="124"/>
      <c r="I53" s="125"/>
    </row>
    <row r="54" spans="1:10" ht="15" customHeight="1" x14ac:dyDescent="0.2">
      <c r="A54" s="21" t="s">
        <v>53</v>
      </c>
      <c r="B54" s="131"/>
      <c r="C54" s="131"/>
      <c r="D54" s="139"/>
      <c r="E54" s="132"/>
      <c r="F54" s="132"/>
      <c r="G54" s="131"/>
      <c r="H54" s="124"/>
      <c r="I54" s="125"/>
    </row>
    <row r="55" spans="1:10" ht="15" customHeight="1" x14ac:dyDescent="0.2">
      <c r="A55" s="24" t="s">
        <v>54</v>
      </c>
      <c r="B55" s="122">
        <v>0</v>
      </c>
      <c r="C55" s="122">
        <v>0</v>
      </c>
      <c r="D55" s="123">
        <v>0</v>
      </c>
      <c r="E55" s="123">
        <v>0</v>
      </c>
      <c r="F55" s="123">
        <v>0</v>
      </c>
      <c r="G55" s="122">
        <v>0</v>
      </c>
      <c r="H55" s="124"/>
      <c r="I55" s="125"/>
    </row>
    <row r="56" spans="1:10" ht="15" customHeight="1" x14ac:dyDescent="0.2">
      <c r="A56" s="31" t="s">
        <v>45</v>
      </c>
      <c r="B56" s="122">
        <v>1348142</v>
      </c>
      <c r="C56" s="122">
        <v>12108501</v>
      </c>
      <c r="D56" s="145">
        <v>0</v>
      </c>
      <c r="E56" s="144">
        <v>14560558</v>
      </c>
      <c r="F56" s="146">
        <v>0</v>
      </c>
      <c r="G56" s="122">
        <v>14560558</v>
      </c>
      <c r="H56" s="124"/>
      <c r="I56" s="125"/>
    </row>
    <row r="57" spans="1:10" ht="15" customHeight="1" thickBot="1" x14ac:dyDescent="0.3">
      <c r="A57" s="74" t="s">
        <v>55</v>
      </c>
      <c r="B57" s="147">
        <v>1348142</v>
      </c>
      <c r="C57" s="147">
        <v>12108501</v>
      </c>
      <c r="D57" s="148">
        <v>0</v>
      </c>
      <c r="E57" s="142">
        <v>14560558</v>
      </c>
      <c r="F57" s="149">
        <v>0</v>
      </c>
      <c r="G57" s="147">
        <v>14560558</v>
      </c>
      <c r="H57" s="124"/>
      <c r="I57" s="125"/>
    </row>
    <row r="58" spans="1:10" s="38" customFormat="1" ht="15" customHeight="1" thickTop="1" x14ac:dyDescent="0.25">
      <c r="A58" s="78" t="s">
        <v>56</v>
      </c>
      <c r="B58" s="150">
        <v>1591677374</v>
      </c>
      <c r="C58" s="150">
        <v>1618231568</v>
      </c>
      <c r="D58" s="151">
        <v>823834590</v>
      </c>
      <c r="E58" s="137">
        <v>406001647</v>
      </c>
      <c r="F58" s="152">
        <v>463404069</v>
      </c>
      <c r="G58" s="135">
        <v>1693240307</v>
      </c>
      <c r="H58" s="124"/>
      <c r="I58" s="125"/>
      <c r="J58" s="130"/>
    </row>
    <row r="59" spans="1:10" ht="15" customHeight="1" x14ac:dyDescent="0.2">
      <c r="A59" s="21"/>
      <c r="B59" s="131"/>
      <c r="C59" s="131"/>
      <c r="D59" s="139"/>
      <c r="E59" s="132"/>
      <c r="F59" s="132"/>
      <c r="G59" s="131"/>
      <c r="H59" s="124"/>
      <c r="I59" s="124"/>
    </row>
    <row r="60" spans="1:10" ht="15" customHeight="1" thickBot="1" x14ac:dyDescent="0.25">
      <c r="A60" s="82" t="s">
        <v>57</v>
      </c>
      <c r="B60" s="153">
        <v>0</v>
      </c>
      <c r="C60" s="153">
        <v>0</v>
      </c>
      <c r="D60" s="154">
        <v>0</v>
      </c>
      <c r="E60" s="155">
        <v>0</v>
      </c>
      <c r="F60" s="156">
        <v>0</v>
      </c>
      <c r="G60" s="153">
        <v>0</v>
      </c>
      <c r="H60" s="124"/>
      <c r="I60" s="157"/>
    </row>
    <row r="61" spans="1:10" ht="15" customHeight="1" x14ac:dyDescent="0.2">
      <c r="A61" s="89"/>
      <c r="B61" s="158"/>
      <c r="D61" s="160"/>
      <c r="E61" s="160"/>
      <c r="F61" s="160"/>
      <c r="G61" s="160"/>
      <c r="H61" s="161"/>
      <c r="I61" s="161"/>
    </row>
    <row r="62" spans="1:10" x14ac:dyDescent="0.2">
      <c r="A62" s="162"/>
      <c r="D62" s="159"/>
      <c r="E62" s="159"/>
      <c r="F62" s="159"/>
    </row>
    <row r="63" spans="1:10" x14ac:dyDescent="0.2">
      <c r="A63" s="162"/>
      <c r="B63" s="165"/>
      <c r="C63" s="165"/>
    </row>
    <row r="64" spans="1:10" x14ac:dyDescent="0.2">
      <c r="A64" s="166"/>
      <c r="B64" s="167"/>
      <c r="C64" s="167"/>
    </row>
    <row r="65" spans="2:10" x14ac:dyDescent="0.2">
      <c r="B65" s="168"/>
      <c r="C65" s="158"/>
      <c r="D65" s="168"/>
      <c r="E65" s="160"/>
      <c r="F65" s="168"/>
      <c r="G65" s="160"/>
      <c r="H65" s="161"/>
      <c r="I65" s="161"/>
      <c r="J65" s="169"/>
    </row>
  </sheetData>
  <mergeCells count="3">
    <mergeCell ref="A5:A6"/>
    <mergeCell ref="B5:C5"/>
    <mergeCell ref="D5:G5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selection activeCell="A2" sqref="A2"/>
    </sheetView>
  </sheetViews>
  <sheetFormatPr defaultRowHeight="15" x14ac:dyDescent="0.2"/>
  <cols>
    <col min="1" max="1" width="47.85546875" style="4" customWidth="1"/>
    <col min="2" max="3" width="21.28515625" style="4" customWidth="1"/>
    <col min="4" max="7" width="21.140625" style="92" customWidth="1"/>
    <col min="8" max="8" width="9.140625" style="4"/>
    <col min="9" max="9" width="16.7109375" style="4" customWidth="1"/>
    <col min="10" max="10" width="17.5703125" style="4" customWidth="1"/>
    <col min="11" max="16384" width="9.140625" style="4"/>
  </cols>
  <sheetData>
    <row r="1" spans="1:7" ht="15.75" x14ac:dyDescent="0.25">
      <c r="A1" s="1" t="s">
        <v>74</v>
      </c>
      <c r="B1" s="1"/>
      <c r="C1" s="1"/>
      <c r="D1" s="1"/>
      <c r="E1" s="1"/>
      <c r="F1" s="1"/>
      <c r="G1" s="1"/>
    </row>
    <row r="2" spans="1:7" ht="15.75" x14ac:dyDescent="0.25">
      <c r="A2" s="1" t="s">
        <v>0</v>
      </c>
      <c r="B2" s="1"/>
      <c r="C2" s="1"/>
      <c r="D2" s="1"/>
      <c r="E2" s="1"/>
      <c r="F2" s="1"/>
      <c r="G2" s="1"/>
    </row>
    <row r="3" spans="1:7" x14ac:dyDescent="0.2">
      <c r="A3" s="5" t="s">
        <v>65</v>
      </c>
      <c r="B3" s="5"/>
      <c r="C3" s="5"/>
      <c r="D3" s="5"/>
      <c r="E3" s="5"/>
      <c r="F3" s="5"/>
      <c r="G3" s="5"/>
    </row>
    <row r="4" spans="1:7" ht="15.75" thickBot="1" x14ac:dyDescent="0.25">
      <c r="A4" s="7"/>
      <c r="B4" s="7"/>
      <c r="C4" s="7"/>
      <c r="D4" s="7"/>
      <c r="E4" s="7"/>
      <c r="F4" s="7"/>
      <c r="G4" s="7"/>
    </row>
    <row r="5" spans="1:7" ht="15.75" customHeight="1" thickBot="1" x14ac:dyDescent="0.3">
      <c r="A5" s="284" t="s">
        <v>2</v>
      </c>
      <c r="B5" s="286" t="s">
        <v>3</v>
      </c>
      <c r="C5" s="287"/>
      <c r="D5" s="288" t="s">
        <v>4</v>
      </c>
      <c r="E5" s="289"/>
      <c r="F5" s="289"/>
      <c r="G5" s="290"/>
    </row>
    <row r="6" spans="1:7" s="14" customFormat="1" ht="48" thickBot="1" x14ac:dyDescent="0.3">
      <c r="A6" s="285"/>
      <c r="B6" s="9" t="s">
        <v>61</v>
      </c>
      <c r="C6" s="9" t="s">
        <v>6</v>
      </c>
      <c r="D6" s="96" t="s">
        <v>7</v>
      </c>
      <c r="E6" s="97" t="s">
        <v>8</v>
      </c>
      <c r="F6" s="97" t="s">
        <v>9</v>
      </c>
      <c r="G6" s="98" t="s">
        <v>10</v>
      </c>
    </row>
    <row r="7" spans="1:7" ht="15" customHeight="1" x14ac:dyDescent="0.25">
      <c r="A7" s="15" t="s">
        <v>11</v>
      </c>
      <c r="B7" s="16"/>
      <c r="C7" s="17"/>
      <c r="D7" s="18"/>
      <c r="E7" s="19"/>
      <c r="F7" s="19"/>
      <c r="G7" s="170"/>
    </row>
    <row r="8" spans="1:7" ht="15" customHeight="1" x14ac:dyDescent="0.2">
      <c r="A8" s="21" t="s">
        <v>12</v>
      </c>
      <c r="B8" s="22"/>
      <c r="C8" s="17"/>
      <c r="D8" s="18"/>
      <c r="E8" s="19"/>
      <c r="F8" s="19"/>
      <c r="G8" s="17"/>
    </row>
    <row r="9" spans="1:7" ht="15" customHeight="1" x14ac:dyDescent="0.2">
      <c r="A9" s="24" t="s">
        <v>13</v>
      </c>
      <c r="B9" s="55">
        <v>15002809</v>
      </c>
      <c r="C9" s="17">
        <v>16268158</v>
      </c>
      <c r="D9" s="18">
        <v>15709733</v>
      </c>
      <c r="E9" s="19">
        <v>0</v>
      </c>
      <c r="F9" s="19">
        <v>0</v>
      </c>
      <c r="G9" s="17">
        <v>15709733</v>
      </c>
    </row>
    <row r="10" spans="1:7" ht="15" customHeight="1" x14ac:dyDescent="0.2">
      <c r="A10" s="24" t="s">
        <v>14</v>
      </c>
      <c r="B10" s="55">
        <v>83751744</v>
      </c>
      <c r="C10" s="17">
        <v>83751744</v>
      </c>
      <c r="D10" s="18">
        <v>90338696</v>
      </c>
      <c r="E10" s="19">
        <v>0</v>
      </c>
      <c r="F10" s="19">
        <v>0</v>
      </c>
      <c r="G10" s="17">
        <v>90338696</v>
      </c>
    </row>
    <row r="11" spans="1:7" ht="15" customHeight="1" x14ac:dyDescent="0.2">
      <c r="A11" s="24" t="s">
        <v>15</v>
      </c>
      <c r="B11" s="55">
        <v>26299046</v>
      </c>
      <c r="C11" s="17">
        <v>26299046</v>
      </c>
      <c r="D11" s="18">
        <v>27388768</v>
      </c>
      <c r="E11" s="19">
        <v>0</v>
      </c>
      <c r="F11" s="19">
        <v>0</v>
      </c>
      <c r="G11" s="17">
        <v>27388768</v>
      </c>
    </row>
    <row r="12" spans="1:7" ht="15" customHeight="1" x14ac:dyDescent="0.2">
      <c r="A12" s="24" t="s">
        <v>16</v>
      </c>
      <c r="B12" s="55">
        <v>2386344</v>
      </c>
      <c r="C12" s="17">
        <v>2422178</v>
      </c>
      <c r="D12" s="18">
        <v>0</v>
      </c>
      <c r="E12" s="19">
        <v>2152410</v>
      </c>
      <c r="F12" s="19">
        <v>0</v>
      </c>
      <c r="G12" s="17">
        <v>2152410</v>
      </c>
    </row>
    <row r="13" spans="1:7" ht="15" customHeight="1" x14ac:dyDescent="0.2">
      <c r="A13" s="31" t="s">
        <v>17</v>
      </c>
      <c r="B13" s="55">
        <v>18556834</v>
      </c>
      <c r="C13" s="17">
        <v>20455751</v>
      </c>
      <c r="D13" s="18">
        <v>6117962</v>
      </c>
      <c r="E13" s="19">
        <v>15528200</v>
      </c>
      <c r="F13" s="19">
        <v>0</v>
      </c>
      <c r="G13" s="17">
        <v>21646162</v>
      </c>
    </row>
    <row r="14" spans="1:7" s="38" customFormat="1" ht="15" customHeight="1" x14ac:dyDescent="0.25">
      <c r="A14" s="33" t="s">
        <v>18</v>
      </c>
      <c r="B14" s="171">
        <v>145996777</v>
      </c>
      <c r="C14" s="35">
        <v>149196877</v>
      </c>
      <c r="D14" s="34">
        <v>139555159</v>
      </c>
      <c r="E14" s="43">
        <v>17680610</v>
      </c>
      <c r="F14" s="172">
        <v>0</v>
      </c>
      <c r="G14" s="35">
        <v>157235769</v>
      </c>
    </row>
    <row r="15" spans="1:7" ht="15" customHeight="1" x14ac:dyDescent="0.2">
      <c r="A15" s="21" t="s">
        <v>19</v>
      </c>
      <c r="B15" s="22">
        <v>0</v>
      </c>
      <c r="C15" s="17">
        <v>0</v>
      </c>
      <c r="D15" s="19">
        <v>0</v>
      </c>
      <c r="E15" s="19">
        <v>0</v>
      </c>
      <c r="F15" s="19">
        <v>0</v>
      </c>
      <c r="G15" s="17">
        <v>0</v>
      </c>
    </row>
    <row r="16" spans="1:7" ht="15" customHeight="1" x14ac:dyDescent="0.2">
      <c r="A16" s="21" t="s">
        <v>20</v>
      </c>
      <c r="B16" s="22"/>
      <c r="C16" s="17"/>
      <c r="D16" s="19"/>
      <c r="E16" s="19"/>
      <c r="F16" s="19"/>
      <c r="G16" s="17"/>
    </row>
    <row r="17" spans="1:10" ht="15" customHeight="1" x14ac:dyDescent="0.2">
      <c r="A17" s="24" t="s">
        <v>21</v>
      </c>
      <c r="B17" s="22">
        <v>22608918.600000001</v>
      </c>
      <c r="C17" s="17">
        <v>14356311</v>
      </c>
      <c r="D17" s="19">
        <v>0</v>
      </c>
      <c r="E17" s="19">
        <v>0</v>
      </c>
      <c r="F17" s="19">
        <v>22282003</v>
      </c>
      <c r="G17" s="17">
        <v>22282003</v>
      </c>
    </row>
    <row r="18" spans="1:10" ht="15" customHeight="1" x14ac:dyDescent="0.2">
      <c r="A18" s="24" t="s">
        <v>22</v>
      </c>
      <c r="B18" s="22">
        <v>7357223.5999999996</v>
      </c>
      <c r="C18" s="17">
        <v>6831575</v>
      </c>
      <c r="D18" s="19">
        <v>0</v>
      </c>
      <c r="E18" s="19">
        <v>0</v>
      </c>
      <c r="F18" s="19">
        <v>8539302</v>
      </c>
      <c r="G18" s="17">
        <v>8539302</v>
      </c>
    </row>
    <row r="19" spans="1:10" ht="15" customHeight="1" x14ac:dyDescent="0.2">
      <c r="A19" s="24" t="s">
        <v>62</v>
      </c>
      <c r="B19" s="22">
        <v>0</v>
      </c>
      <c r="C19" s="17">
        <v>0</v>
      </c>
      <c r="D19" s="19">
        <v>0</v>
      </c>
      <c r="E19" s="19">
        <v>0</v>
      </c>
      <c r="F19" s="19">
        <v>0</v>
      </c>
      <c r="G19" s="17">
        <v>0</v>
      </c>
    </row>
    <row r="20" spans="1:10" ht="15" customHeight="1" x14ac:dyDescent="0.2">
      <c r="A20" s="31" t="s">
        <v>58</v>
      </c>
      <c r="B20" s="22">
        <v>8905987</v>
      </c>
      <c r="C20" s="17">
        <v>7640638</v>
      </c>
      <c r="D20" s="18">
        <v>9398567</v>
      </c>
      <c r="E20" s="19">
        <v>0</v>
      </c>
      <c r="F20" s="19">
        <v>0</v>
      </c>
      <c r="G20" s="17">
        <v>9398568</v>
      </c>
    </row>
    <row r="21" spans="1:10" s="38" customFormat="1" ht="15" customHeight="1" x14ac:dyDescent="0.25">
      <c r="A21" s="33" t="s">
        <v>24</v>
      </c>
      <c r="B21" s="173">
        <v>38872129.200000003</v>
      </c>
      <c r="C21" s="35">
        <v>28828524</v>
      </c>
      <c r="D21" s="34">
        <v>9398567</v>
      </c>
      <c r="E21" s="43">
        <v>0</v>
      </c>
      <c r="F21" s="43">
        <v>30821305</v>
      </c>
      <c r="G21" s="35">
        <v>40219872</v>
      </c>
    </row>
    <row r="22" spans="1:10" ht="15" customHeight="1" x14ac:dyDescent="0.2">
      <c r="A22" s="21" t="s">
        <v>25</v>
      </c>
      <c r="B22" s="22">
        <v>8794924</v>
      </c>
      <c r="C22" s="17">
        <v>12414000</v>
      </c>
      <c r="D22" s="19">
        <v>0</v>
      </c>
      <c r="E22" s="19">
        <v>0</v>
      </c>
      <c r="F22" s="19">
        <v>14195267</v>
      </c>
      <c r="G22" s="17">
        <v>14195267</v>
      </c>
    </row>
    <row r="23" spans="1:10" ht="15" customHeight="1" x14ac:dyDescent="0.2">
      <c r="A23" s="21" t="s">
        <v>26</v>
      </c>
      <c r="B23" s="22">
        <v>517500</v>
      </c>
      <c r="C23" s="17">
        <v>409332</v>
      </c>
      <c r="D23" s="19">
        <v>0</v>
      </c>
      <c r="E23" s="19">
        <v>619282</v>
      </c>
      <c r="F23" s="19">
        <v>0</v>
      </c>
      <c r="G23" s="17">
        <v>619282</v>
      </c>
      <c r="J23" s="44"/>
    </row>
    <row r="24" spans="1:10" ht="15" customHeight="1" x14ac:dyDescent="0.2">
      <c r="A24" s="21" t="s">
        <v>27</v>
      </c>
      <c r="B24" s="22">
        <v>31423297</v>
      </c>
      <c r="C24" s="17">
        <v>29859781</v>
      </c>
      <c r="D24" s="19">
        <v>0</v>
      </c>
      <c r="E24" s="19">
        <v>32483650</v>
      </c>
      <c r="F24" s="19">
        <v>0</v>
      </c>
      <c r="G24" s="17">
        <v>32483650</v>
      </c>
      <c r="J24" s="46"/>
    </row>
    <row r="25" spans="1:10" ht="15" customHeight="1" x14ac:dyDescent="0.2">
      <c r="A25" s="21" t="s">
        <v>28</v>
      </c>
      <c r="B25" s="22">
        <v>530184</v>
      </c>
      <c r="C25" s="17">
        <v>626224</v>
      </c>
      <c r="D25" s="19">
        <v>0</v>
      </c>
      <c r="E25" s="19">
        <v>756532</v>
      </c>
      <c r="F25" s="19">
        <v>0</v>
      </c>
      <c r="G25" s="17">
        <v>756532</v>
      </c>
      <c r="J25" s="44"/>
    </row>
    <row r="26" spans="1:10" ht="15" customHeight="1" x14ac:dyDescent="0.2">
      <c r="A26" s="21" t="s">
        <v>29</v>
      </c>
      <c r="B26" s="22"/>
      <c r="C26" s="17"/>
      <c r="D26" s="18"/>
      <c r="E26" s="19"/>
      <c r="F26" s="19"/>
      <c r="G26" s="17"/>
      <c r="J26" s="44"/>
    </row>
    <row r="27" spans="1:10" ht="15" customHeight="1" x14ac:dyDescent="0.2">
      <c r="A27" s="24" t="s">
        <v>30</v>
      </c>
      <c r="B27" s="22">
        <v>1283665</v>
      </c>
      <c r="C27" s="17">
        <v>1280054</v>
      </c>
      <c r="D27" s="18">
        <v>1134602</v>
      </c>
      <c r="E27" s="19">
        <v>0</v>
      </c>
      <c r="F27" s="19">
        <v>0</v>
      </c>
      <c r="G27" s="17">
        <v>1134602</v>
      </c>
      <c r="J27" s="44"/>
    </row>
    <row r="28" spans="1:10" ht="15" customHeight="1" x14ac:dyDescent="0.2">
      <c r="A28" s="24" t="s">
        <v>31</v>
      </c>
      <c r="B28" s="22">
        <v>0</v>
      </c>
      <c r="C28" s="17">
        <v>0</v>
      </c>
      <c r="D28" s="19">
        <v>0</v>
      </c>
      <c r="E28" s="19">
        <v>0</v>
      </c>
      <c r="F28" s="19">
        <v>0</v>
      </c>
      <c r="G28" s="17">
        <v>0</v>
      </c>
    </row>
    <row r="29" spans="1:10" ht="15" customHeight="1" thickBot="1" x14ac:dyDescent="0.25">
      <c r="A29" s="47" t="s">
        <v>32</v>
      </c>
      <c r="B29" s="22">
        <v>5159145</v>
      </c>
      <c r="C29" s="17">
        <v>5475290</v>
      </c>
      <c r="D29" s="18">
        <v>2550484</v>
      </c>
      <c r="E29" s="48">
        <v>2269549</v>
      </c>
      <c r="F29" s="19">
        <v>0</v>
      </c>
      <c r="G29" s="17">
        <v>4820033</v>
      </c>
    </row>
    <row r="30" spans="1:10" s="38" customFormat="1" ht="15" customHeight="1" thickTop="1" x14ac:dyDescent="0.25">
      <c r="A30" s="49" t="s">
        <v>33</v>
      </c>
      <c r="B30" s="174">
        <v>232577621.19999999</v>
      </c>
      <c r="C30" s="51">
        <v>228090082</v>
      </c>
      <c r="D30" s="50">
        <v>152638812</v>
      </c>
      <c r="E30" s="53">
        <v>53809623</v>
      </c>
      <c r="F30" s="175">
        <v>45016572</v>
      </c>
      <c r="G30" s="51">
        <v>251465007</v>
      </c>
    </row>
    <row r="31" spans="1:10" ht="15" customHeight="1" x14ac:dyDescent="0.2">
      <c r="A31" s="21"/>
      <c r="B31" s="22"/>
      <c r="C31" s="17"/>
      <c r="D31" s="18"/>
      <c r="E31" s="19"/>
      <c r="F31" s="19"/>
      <c r="G31" s="17"/>
    </row>
    <row r="32" spans="1:10" ht="15" customHeight="1" x14ac:dyDescent="0.25">
      <c r="A32" s="15" t="s">
        <v>34</v>
      </c>
      <c r="B32" s="16"/>
      <c r="C32" s="17"/>
      <c r="D32" s="18"/>
      <c r="E32" s="19"/>
      <c r="F32" s="19"/>
      <c r="G32" s="17"/>
    </row>
    <row r="33" spans="1:10" ht="15" customHeight="1" x14ac:dyDescent="0.2">
      <c r="A33" s="21" t="s">
        <v>35</v>
      </c>
      <c r="B33" s="22"/>
      <c r="C33" s="17"/>
      <c r="D33" s="18"/>
      <c r="E33" s="19"/>
      <c r="F33" s="19"/>
      <c r="G33" s="17"/>
    </row>
    <row r="34" spans="1:10" ht="15" customHeight="1" x14ac:dyDescent="0.2">
      <c r="A34" s="24" t="s">
        <v>36</v>
      </c>
      <c r="B34" s="55">
        <v>68510076.500039324</v>
      </c>
      <c r="C34" s="17">
        <v>62690170</v>
      </c>
      <c r="D34" s="18">
        <v>66070307</v>
      </c>
      <c r="E34" s="19">
        <v>2232504</v>
      </c>
      <c r="F34" s="19">
        <v>904168.2</v>
      </c>
      <c r="G34" s="17">
        <v>69206979.200000003</v>
      </c>
      <c r="J34" s="46"/>
    </row>
    <row r="35" spans="1:10" ht="15" customHeight="1" x14ac:dyDescent="0.2">
      <c r="A35" s="24" t="s">
        <v>37</v>
      </c>
      <c r="B35" s="55">
        <v>4778693.7233297052</v>
      </c>
      <c r="C35" s="17">
        <v>681894</v>
      </c>
      <c r="D35" s="18">
        <v>598031</v>
      </c>
      <c r="E35" s="19">
        <v>7745</v>
      </c>
      <c r="F35" s="19">
        <v>6139598.1999999993</v>
      </c>
      <c r="G35" s="17">
        <v>6745374.1999999993</v>
      </c>
    </row>
    <row r="36" spans="1:10" ht="15" customHeight="1" x14ac:dyDescent="0.2">
      <c r="A36" s="24" t="s">
        <v>38</v>
      </c>
      <c r="B36" s="55">
        <v>1940446.7543218771</v>
      </c>
      <c r="C36" s="17">
        <v>1471798</v>
      </c>
      <c r="D36" s="18">
        <v>30210</v>
      </c>
      <c r="E36" s="19">
        <v>1668093</v>
      </c>
      <c r="F36" s="19">
        <v>1280988</v>
      </c>
      <c r="G36" s="17">
        <v>2979291</v>
      </c>
    </row>
    <row r="37" spans="1:10" ht="15" customHeight="1" x14ac:dyDescent="0.2">
      <c r="A37" s="24" t="s">
        <v>39</v>
      </c>
      <c r="B37" s="55">
        <v>18205015.176952854</v>
      </c>
      <c r="C37" s="17">
        <v>15595153</v>
      </c>
      <c r="D37" s="18">
        <v>18434847</v>
      </c>
      <c r="E37" s="19">
        <v>1201881</v>
      </c>
      <c r="F37" s="19">
        <v>23428</v>
      </c>
      <c r="G37" s="17">
        <v>19660156</v>
      </c>
    </row>
    <row r="38" spans="1:10" ht="15" customHeight="1" x14ac:dyDescent="0.2">
      <c r="A38" s="24" t="s">
        <v>40</v>
      </c>
      <c r="B38" s="55">
        <v>14824745.76723329</v>
      </c>
      <c r="C38" s="17">
        <v>12764825</v>
      </c>
      <c r="D38" s="18">
        <v>12329760</v>
      </c>
      <c r="E38" s="19">
        <v>2250125</v>
      </c>
      <c r="F38" s="19">
        <v>124612</v>
      </c>
      <c r="G38" s="17">
        <v>14704497</v>
      </c>
    </row>
    <row r="39" spans="1:10" ht="15" customHeight="1" x14ac:dyDescent="0.2">
      <c r="A39" s="24" t="s">
        <v>41</v>
      </c>
      <c r="B39" s="55">
        <v>25795883.732169222</v>
      </c>
      <c r="C39" s="17">
        <v>23688769</v>
      </c>
      <c r="D39" s="18">
        <v>29480007</v>
      </c>
      <c r="E39" s="19">
        <v>1644374</v>
      </c>
      <c r="F39" s="19">
        <v>1521233</v>
      </c>
      <c r="G39" s="17">
        <v>32645615</v>
      </c>
    </row>
    <row r="40" spans="1:10" ht="15" customHeight="1" x14ac:dyDescent="0.2">
      <c r="A40" s="24" t="s">
        <v>42</v>
      </c>
      <c r="B40" s="55">
        <v>12536304.126201663</v>
      </c>
      <c r="C40" s="17">
        <v>11756128</v>
      </c>
      <c r="D40" s="18">
        <v>12491489</v>
      </c>
      <c r="E40" s="19">
        <v>281332</v>
      </c>
      <c r="F40" s="19">
        <v>0</v>
      </c>
      <c r="G40" s="17">
        <v>12772821</v>
      </c>
    </row>
    <row r="41" spans="1:10" ht="15" customHeight="1" x14ac:dyDescent="0.2">
      <c r="A41" s="24" t="s">
        <v>43</v>
      </c>
      <c r="B41" s="55">
        <v>40662265.01975207</v>
      </c>
      <c r="C41" s="17">
        <v>37262831</v>
      </c>
      <c r="D41" s="18">
        <v>9565595</v>
      </c>
      <c r="E41" s="19">
        <v>125000</v>
      </c>
      <c r="F41" s="19">
        <v>31049202.399999999</v>
      </c>
      <c r="G41" s="17">
        <v>40739797.399999999</v>
      </c>
    </row>
    <row r="42" spans="1:10" ht="15" customHeight="1" x14ac:dyDescent="0.2">
      <c r="A42" s="21" t="s">
        <v>44</v>
      </c>
      <c r="B42" s="55">
        <v>27044543</v>
      </c>
      <c r="C42" s="17">
        <v>25814582</v>
      </c>
      <c r="D42" s="18">
        <v>0</v>
      </c>
      <c r="E42" s="19">
        <v>29384540</v>
      </c>
      <c r="F42" s="19">
        <v>0</v>
      </c>
      <c r="G42" s="17">
        <v>29384540</v>
      </c>
    </row>
    <row r="43" spans="1:10" ht="15" customHeight="1" x14ac:dyDescent="0.2">
      <c r="A43" s="21" t="s">
        <v>28</v>
      </c>
      <c r="B43" s="55">
        <v>0</v>
      </c>
      <c r="C43" s="17">
        <v>0</v>
      </c>
      <c r="D43" s="18">
        <v>0</v>
      </c>
      <c r="E43" s="19">
        <v>0</v>
      </c>
      <c r="F43" s="19">
        <v>0</v>
      </c>
      <c r="G43" s="17">
        <v>0</v>
      </c>
    </row>
    <row r="44" spans="1:10" ht="15" customHeight="1" thickBot="1" x14ac:dyDescent="0.25">
      <c r="A44" s="59" t="s">
        <v>45</v>
      </c>
      <c r="B44" s="55">
        <v>0</v>
      </c>
      <c r="C44" s="17">
        <v>0</v>
      </c>
      <c r="D44" s="18">
        <v>0</v>
      </c>
      <c r="E44" s="48">
        <v>0</v>
      </c>
      <c r="F44" s="19">
        <v>0</v>
      </c>
      <c r="G44" s="61">
        <v>0</v>
      </c>
    </row>
    <row r="45" spans="1:10" s="38" customFormat="1" ht="15" customHeight="1" thickTop="1" x14ac:dyDescent="0.25">
      <c r="A45" s="49" t="s">
        <v>46</v>
      </c>
      <c r="B45" s="62">
        <v>214297973.80000001</v>
      </c>
      <c r="C45" s="51">
        <v>191726150</v>
      </c>
      <c r="D45" s="50">
        <v>149000246</v>
      </c>
      <c r="E45" s="53">
        <v>38795594</v>
      </c>
      <c r="F45" s="175">
        <v>41043229.799999997</v>
      </c>
      <c r="G45" s="51">
        <v>228839069.80000001</v>
      </c>
    </row>
    <row r="46" spans="1:10" ht="15" customHeight="1" x14ac:dyDescent="0.2">
      <c r="A46" s="21"/>
      <c r="B46" s="22"/>
      <c r="C46" s="17"/>
      <c r="D46" s="18"/>
      <c r="E46" s="19"/>
      <c r="F46" s="19"/>
      <c r="G46" s="17"/>
    </row>
    <row r="47" spans="1:10" ht="15" customHeight="1" x14ac:dyDescent="0.25">
      <c r="A47" s="15" t="s">
        <v>47</v>
      </c>
      <c r="B47" s="16"/>
      <c r="C47" s="17"/>
      <c r="D47" s="18"/>
      <c r="E47" s="19"/>
      <c r="F47" s="19"/>
      <c r="G47" s="17"/>
    </row>
    <row r="48" spans="1:10" ht="15" customHeight="1" x14ac:dyDescent="0.2">
      <c r="A48" s="21" t="s">
        <v>48</v>
      </c>
      <c r="B48" s="22"/>
      <c r="C48" s="17"/>
      <c r="D48" s="18"/>
      <c r="E48" s="19"/>
      <c r="F48" s="19"/>
      <c r="G48" s="17"/>
    </row>
    <row r="49" spans="1:7" ht="15" customHeight="1" x14ac:dyDescent="0.2">
      <c r="A49" s="24" t="s">
        <v>49</v>
      </c>
      <c r="B49" s="55">
        <v>15234792</v>
      </c>
      <c r="C49" s="17">
        <v>15234792</v>
      </c>
      <c r="D49" s="18">
        <v>3057088</v>
      </c>
      <c r="E49" s="19">
        <v>12130900</v>
      </c>
      <c r="F49" s="19">
        <v>0</v>
      </c>
      <c r="G49" s="17">
        <v>15187988</v>
      </c>
    </row>
    <row r="50" spans="1:7" ht="15" customHeight="1" x14ac:dyDescent="0.2">
      <c r="A50" s="24" t="s">
        <v>50</v>
      </c>
      <c r="B50" s="55">
        <v>0</v>
      </c>
      <c r="C50" s="17">
        <v>0</v>
      </c>
      <c r="D50" s="18">
        <v>0</v>
      </c>
      <c r="E50" s="19">
        <v>0</v>
      </c>
      <c r="F50" s="19">
        <v>0</v>
      </c>
      <c r="G50" s="17">
        <v>0</v>
      </c>
    </row>
    <row r="51" spans="1:7" ht="15" customHeight="1" x14ac:dyDescent="0.2">
      <c r="A51" s="31" t="s">
        <v>51</v>
      </c>
      <c r="B51" s="55">
        <v>0</v>
      </c>
      <c r="C51" s="176">
        <v>0</v>
      </c>
      <c r="D51" s="18">
        <v>0</v>
      </c>
      <c r="E51" s="64">
        <v>0</v>
      </c>
      <c r="F51" s="19">
        <v>0</v>
      </c>
      <c r="G51" s="17">
        <v>0</v>
      </c>
    </row>
    <row r="52" spans="1:7" ht="15" customHeight="1" x14ac:dyDescent="0.25">
      <c r="A52" s="65" t="s">
        <v>52</v>
      </c>
      <c r="B52" s="66">
        <v>15234792</v>
      </c>
      <c r="C52" s="67">
        <v>15234792</v>
      </c>
      <c r="D52" s="69">
        <v>3057088</v>
      </c>
      <c r="E52" s="69">
        <v>12130900</v>
      </c>
      <c r="F52" s="177">
        <v>0</v>
      </c>
      <c r="G52" s="172">
        <v>15187988</v>
      </c>
    </row>
    <row r="53" spans="1:7" ht="15" customHeight="1" x14ac:dyDescent="0.2">
      <c r="A53" s="21"/>
      <c r="B53" s="22"/>
      <c r="C53" s="17"/>
      <c r="D53" s="18"/>
      <c r="E53" s="19"/>
      <c r="F53" s="19"/>
      <c r="G53" s="17"/>
    </row>
    <row r="54" spans="1:7" ht="15" customHeight="1" x14ac:dyDescent="0.2">
      <c r="A54" s="21" t="s">
        <v>53</v>
      </c>
      <c r="B54" s="22"/>
      <c r="C54" s="17"/>
      <c r="D54" s="18"/>
      <c r="E54" s="19"/>
      <c r="F54" s="19"/>
      <c r="G54" s="17"/>
    </row>
    <row r="55" spans="1:7" ht="15" customHeight="1" x14ac:dyDescent="0.2">
      <c r="A55" s="24" t="s">
        <v>54</v>
      </c>
      <c r="B55" s="55">
        <v>0</v>
      </c>
      <c r="C55" s="17">
        <v>4947200</v>
      </c>
      <c r="D55" s="18"/>
      <c r="E55" s="19"/>
      <c r="F55" s="19">
        <v>5145088</v>
      </c>
      <c r="G55" s="17">
        <v>5145088</v>
      </c>
    </row>
    <row r="56" spans="1:7" ht="15" customHeight="1" x14ac:dyDescent="0.2">
      <c r="A56" s="31" t="s">
        <v>45</v>
      </c>
      <c r="B56" s="55">
        <v>3044855</v>
      </c>
      <c r="C56" s="17">
        <v>16181940</v>
      </c>
      <c r="D56" s="178">
        <v>581478</v>
      </c>
      <c r="E56" s="73">
        <v>2883129</v>
      </c>
      <c r="F56" s="19">
        <v>-1171746</v>
      </c>
      <c r="G56" s="17">
        <v>2292861</v>
      </c>
    </row>
    <row r="57" spans="1:7" ht="15" customHeight="1" thickBot="1" x14ac:dyDescent="0.25">
      <c r="A57" s="74" t="s">
        <v>55</v>
      </c>
      <c r="B57" s="75">
        <v>3044855</v>
      </c>
      <c r="C57" s="76">
        <v>21129140</v>
      </c>
      <c r="D57" s="179">
        <v>581478</v>
      </c>
      <c r="E57" s="180">
        <v>2883129</v>
      </c>
      <c r="F57" s="181">
        <v>3973342</v>
      </c>
      <c r="G57" s="76">
        <v>7437949</v>
      </c>
    </row>
    <row r="58" spans="1:7" s="38" customFormat="1" ht="15" customHeight="1" thickTop="1" x14ac:dyDescent="0.25">
      <c r="A58" s="78" t="s">
        <v>56</v>
      </c>
      <c r="B58" s="182">
        <v>232577620.80000001</v>
      </c>
      <c r="C58" s="80">
        <v>228090082</v>
      </c>
      <c r="D58" s="50">
        <v>152638812</v>
      </c>
      <c r="E58" s="53">
        <v>53809623</v>
      </c>
      <c r="F58" s="175">
        <v>45016571.799999997</v>
      </c>
      <c r="G58" s="51">
        <v>251465006.80000001</v>
      </c>
    </row>
    <row r="59" spans="1:7" ht="15" customHeight="1" x14ac:dyDescent="0.2">
      <c r="A59" s="21"/>
      <c r="B59" s="17"/>
      <c r="C59" s="17"/>
      <c r="D59" s="18"/>
      <c r="E59" s="183"/>
      <c r="F59" s="184"/>
      <c r="G59" s="17"/>
    </row>
    <row r="60" spans="1:7" ht="15" customHeight="1" thickBot="1" x14ac:dyDescent="0.25">
      <c r="A60" s="82" t="s">
        <v>57</v>
      </c>
      <c r="B60" s="84">
        <v>0.39999997615814209</v>
      </c>
      <c r="C60" s="84">
        <v>0</v>
      </c>
      <c r="D60" s="185">
        <v>0</v>
      </c>
      <c r="E60" s="186">
        <v>0</v>
      </c>
      <c r="F60" s="187">
        <v>0.20000000298023224</v>
      </c>
      <c r="G60" s="87">
        <v>0.20000000298023224</v>
      </c>
    </row>
    <row r="61" spans="1:7" ht="15" customHeight="1" x14ac:dyDescent="0.2">
      <c r="A61" s="89"/>
      <c r="B61" s="89"/>
      <c r="C61" s="90"/>
      <c r="D61" s="90"/>
      <c r="E61" s="90"/>
      <c r="F61" s="90"/>
      <c r="G61" s="19"/>
    </row>
    <row r="62" spans="1:7" ht="28.5" customHeight="1" x14ac:dyDescent="0.2">
      <c r="A62" s="296" t="s">
        <v>66</v>
      </c>
      <c r="B62" s="296"/>
      <c r="C62" s="296"/>
      <c r="D62" s="296"/>
      <c r="E62" s="296"/>
      <c r="F62" s="296"/>
      <c r="G62" s="296"/>
    </row>
    <row r="63" spans="1:7" x14ac:dyDescent="0.2">
      <c r="A63" s="162"/>
      <c r="B63" s="188"/>
      <c r="C63" s="188"/>
    </row>
    <row r="64" spans="1:7" x14ac:dyDescent="0.2">
      <c r="A64" s="166"/>
      <c r="B64" s="166"/>
      <c r="C64" s="166"/>
    </row>
    <row r="65" spans="1:7" x14ac:dyDescent="0.2">
      <c r="A65" s="94"/>
      <c r="B65" s="94"/>
      <c r="C65" s="94"/>
    </row>
    <row r="66" spans="1:7" x14ac:dyDescent="0.2">
      <c r="A66" s="94"/>
      <c r="B66" s="94"/>
      <c r="C66" s="94"/>
      <c r="D66" s="4"/>
      <c r="E66" s="4"/>
      <c r="F66" s="4"/>
      <c r="G66" s="4"/>
    </row>
    <row r="67" spans="1:7" x14ac:dyDescent="0.2">
      <c r="A67" s="94"/>
      <c r="B67" s="94"/>
      <c r="C67" s="94"/>
      <c r="D67" s="4"/>
      <c r="E67" s="4"/>
      <c r="F67" s="4"/>
      <c r="G67" s="4"/>
    </row>
    <row r="68" spans="1:7" x14ac:dyDescent="0.2">
      <c r="A68" s="94"/>
      <c r="B68" s="94"/>
      <c r="C68" s="94"/>
      <c r="D68" s="4"/>
      <c r="E68" s="4"/>
      <c r="F68" s="4"/>
      <c r="G68" s="4"/>
    </row>
    <row r="69" spans="1:7" x14ac:dyDescent="0.2">
      <c r="A69" s="94"/>
      <c r="B69" s="94"/>
      <c r="C69" s="94"/>
      <c r="D69" s="4"/>
      <c r="E69" s="4"/>
      <c r="F69" s="4"/>
      <c r="G69" s="4"/>
    </row>
  </sheetData>
  <mergeCells count="4">
    <mergeCell ref="A5:A6"/>
    <mergeCell ref="B5:C5"/>
    <mergeCell ref="D5:G5"/>
    <mergeCell ref="A62:G62"/>
  </mergeCells>
  <pageMargins left="0.7" right="0.7" top="0.75" bottom="0.75" header="0.3" footer="0.3"/>
  <pageSetup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zoomScaleNormal="100" workbookViewId="0">
      <selection activeCell="A3" sqref="A3"/>
    </sheetView>
  </sheetViews>
  <sheetFormatPr defaultRowHeight="12.75" x14ac:dyDescent="0.2"/>
  <cols>
    <col min="1" max="1" width="47.85546875" customWidth="1"/>
    <col min="2" max="3" width="21.28515625" customWidth="1"/>
    <col min="4" max="7" width="21.140625" customWidth="1"/>
  </cols>
  <sheetData>
    <row r="1" spans="1:16" ht="15.75" x14ac:dyDescent="0.25">
      <c r="A1" s="237" t="s">
        <v>74</v>
      </c>
      <c r="B1" s="237"/>
      <c r="C1" s="237"/>
      <c r="D1" s="237"/>
      <c r="E1" s="237"/>
      <c r="F1" s="237"/>
      <c r="G1" s="237"/>
      <c r="H1" s="189"/>
      <c r="I1" s="189"/>
      <c r="J1" s="189"/>
      <c r="K1" s="189"/>
      <c r="L1" s="189"/>
      <c r="M1" s="189"/>
      <c r="N1" s="189"/>
      <c r="O1" s="189"/>
      <c r="P1" s="189"/>
    </row>
    <row r="2" spans="1:16" ht="15.75" x14ac:dyDescent="0.25">
      <c r="A2" s="237" t="s">
        <v>0</v>
      </c>
      <c r="B2" s="237"/>
      <c r="C2" s="237"/>
      <c r="D2" s="237"/>
      <c r="E2" s="237"/>
      <c r="F2" s="237"/>
      <c r="G2" s="237"/>
      <c r="H2" s="189"/>
      <c r="I2" s="189"/>
      <c r="J2" s="189"/>
      <c r="K2" s="189"/>
      <c r="L2" s="189"/>
      <c r="M2" s="189"/>
      <c r="N2" s="189"/>
      <c r="O2" s="189"/>
      <c r="P2" s="189"/>
    </row>
    <row r="3" spans="1:16" ht="15" x14ac:dyDescent="0.2">
      <c r="A3" s="238" t="s">
        <v>67</v>
      </c>
      <c r="B3" s="238"/>
      <c r="C3" s="238"/>
      <c r="D3" s="238"/>
      <c r="E3" s="238"/>
      <c r="F3" s="238"/>
      <c r="G3" s="238"/>
      <c r="H3" s="189"/>
      <c r="I3" s="189"/>
      <c r="J3" s="189"/>
      <c r="K3" s="189"/>
      <c r="L3" s="189"/>
      <c r="M3" s="189"/>
      <c r="N3" s="189"/>
      <c r="O3" s="189"/>
      <c r="P3" s="189"/>
    </row>
    <row r="4" spans="1:16" ht="15.75" thickBot="1" x14ac:dyDescent="0.25">
      <c r="A4" s="216"/>
      <c r="B4" s="216"/>
      <c r="C4" s="216"/>
      <c r="D4" s="216"/>
      <c r="E4" s="216"/>
      <c r="F4" s="216"/>
      <c r="G4" s="216"/>
      <c r="H4" s="189"/>
      <c r="I4" s="189"/>
      <c r="J4" s="189"/>
      <c r="K4" s="189"/>
      <c r="L4" s="189"/>
      <c r="M4" s="189"/>
      <c r="N4" s="189"/>
      <c r="O4" s="189"/>
      <c r="P4" s="189"/>
    </row>
    <row r="5" spans="1:16" ht="16.5" thickBot="1" x14ac:dyDescent="0.3">
      <c r="A5" s="298" t="s">
        <v>2</v>
      </c>
      <c r="B5" s="286" t="s">
        <v>3</v>
      </c>
      <c r="C5" s="287"/>
      <c r="D5" s="288" t="s">
        <v>4</v>
      </c>
      <c r="E5" s="289"/>
      <c r="F5" s="289"/>
      <c r="G5" s="290"/>
      <c r="H5" s="189"/>
      <c r="I5" s="189"/>
      <c r="J5" s="189"/>
      <c r="K5" s="189"/>
      <c r="L5" s="189"/>
      <c r="M5" s="189"/>
      <c r="N5" s="189"/>
      <c r="O5" s="189"/>
      <c r="P5" s="189"/>
    </row>
    <row r="6" spans="1:16" ht="48" thickBot="1" x14ac:dyDescent="0.3">
      <c r="A6" s="299"/>
      <c r="B6" s="239" t="s">
        <v>5</v>
      </c>
      <c r="C6" s="239" t="s">
        <v>6</v>
      </c>
      <c r="D6" s="240" t="s">
        <v>7</v>
      </c>
      <c r="E6" s="241" t="s">
        <v>8</v>
      </c>
      <c r="F6" s="241" t="s">
        <v>9</v>
      </c>
      <c r="G6" s="265" t="s">
        <v>10</v>
      </c>
      <c r="H6" s="190"/>
      <c r="I6" s="190"/>
      <c r="J6" s="190"/>
      <c r="K6" s="190"/>
      <c r="L6" s="190"/>
      <c r="M6" s="190"/>
      <c r="N6" s="190"/>
      <c r="O6" s="190"/>
      <c r="P6" s="190"/>
    </row>
    <row r="7" spans="1:16" ht="15.75" x14ac:dyDescent="0.25">
      <c r="A7" s="192" t="s">
        <v>11</v>
      </c>
      <c r="B7" s="232"/>
      <c r="C7" s="224"/>
      <c r="D7" s="217"/>
      <c r="E7" s="193"/>
      <c r="F7" s="193"/>
      <c r="G7" s="266"/>
      <c r="H7" s="189"/>
      <c r="I7" s="189"/>
      <c r="J7" s="189"/>
      <c r="K7" s="189"/>
      <c r="L7" s="189"/>
      <c r="M7" s="189"/>
      <c r="N7" s="189"/>
      <c r="O7" s="189"/>
      <c r="P7" s="189"/>
    </row>
    <row r="8" spans="1:16" ht="15" x14ac:dyDescent="0.2">
      <c r="A8" s="194" t="s">
        <v>12</v>
      </c>
      <c r="B8" s="233"/>
      <c r="C8" s="224"/>
      <c r="D8" s="217"/>
      <c r="E8" s="193"/>
      <c r="F8" s="193"/>
      <c r="G8" s="261"/>
      <c r="H8" s="189"/>
      <c r="I8" s="189"/>
      <c r="J8" s="189"/>
      <c r="K8" s="189"/>
      <c r="L8" s="189"/>
      <c r="M8" s="189"/>
      <c r="N8" s="189"/>
      <c r="O8" s="189"/>
      <c r="P8" s="189"/>
    </row>
    <row r="9" spans="1:16" ht="15" x14ac:dyDescent="0.2">
      <c r="A9" s="195" t="s">
        <v>13</v>
      </c>
      <c r="B9" s="217">
        <v>13887535</v>
      </c>
      <c r="C9" s="224">
        <v>13887535</v>
      </c>
      <c r="D9" s="217">
        <v>14427644</v>
      </c>
      <c r="E9" s="193">
        <v>0</v>
      </c>
      <c r="F9" s="193">
        <v>0</v>
      </c>
      <c r="G9" s="224">
        <v>14427644</v>
      </c>
      <c r="H9" s="259"/>
      <c r="I9" s="189"/>
      <c r="J9" s="189"/>
      <c r="K9" s="189"/>
      <c r="L9" s="189"/>
      <c r="M9" s="189"/>
      <c r="N9" s="189"/>
      <c r="O9" s="189"/>
      <c r="P9" s="189"/>
    </row>
    <row r="10" spans="1:16" ht="15" x14ac:dyDescent="0.2">
      <c r="A10" s="195" t="s">
        <v>14</v>
      </c>
      <c r="B10" s="217">
        <v>95271741</v>
      </c>
      <c r="C10" s="224">
        <v>95552839</v>
      </c>
      <c r="D10" s="217">
        <v>102325387</v>
      </c>
      <c r="E10" s="193">
        <v>0</v>
      </c>
      <c r="F10" s="193">
        <v>0</v>
      </c>
      <c r="G10" s="224">
        <v>102325387</v>
      </c>
      <c r="H10" s="259"/>
      <c r="I10" s="189"/>
      <c r="J10" s="189"/>
      <c r="K10" s="189"/>
      <c r="L10" s="189"/>
      <c r="M10" s="189"/>
      <c r="N10" s="189"/>
      <c r="O10" s="189"/>
      <c r="P10" s="189"/>
    </row>
    <row r="11" spans="1:16" ht="15" x14ac:dyDescent="0.2">
      <c r="A11" s="195" t="s">
        <v>15</v>
      </c>
      <c r="B11" s="217">
        <v>43578186</v>
      </c>
      <c r="C11" s="224">
        <v>45137433.931097522</v>
      </c>
      <c r="D11" s="217">
        <v>43265333</v>
      </c>
      <c r="E11" s="193">
        <v>0</v>
      </c>
      <c r="F11" s="193">
        <v>0</v>
      </c>
      <c r="G11" s="224">
        <v>43265333</v>
      </c>
      <c r="H11" s="259"/>
      <c r="I11" s="189"/>
      <c r="J11" s="189"/>
      <c r="K11" s="189"/>
      <c r="L11" s="189"/>
      <c r="M11" s="189"/>
      <c r="N11" s="189"/>
      <c r="O11" s="189"/>
      <c r="P11" s="189"/>
    </row>
    <row r="12" spans="1:16" ht="15" x14ac:dyDescent="0.2">
      <c r="A12" s="195" t="s">
        <v>16</v>
      </c>
      <c r="B12" s="217">
        <v>19478975</v>
      </c>
      <c r="C12" s="224">
        <v>19566824</v>
      </c>
      <c r="D12" s="217">
        <v>0</v>
      </c>
      <c r="E12" s="193">
        <v>20117371</v>
      </c>
      <c r="F12" s="193">
        <v>0</v>
      </c>
      <c r="G12" s="224">
        <v>20117371</v>
      </c>
      <c r="H12" s="259"/>
      <c r="I12" s="189"/>
      <c r="J12" s="189"/>
      <c r="K12" s="189"/>
      <c r="L12" s="189"/>
      <c r="M12" s="189"/>
      <c r="N12" s="189"/>
      <c r="O12" s="189"/>
      <c r="P12" s="189"/>
    </row>
    <row r="13" spans="1:16" ht="15" x14ac:dyDescent="0.2">
      <c r="A13" s="196" t="s">
        <v>17</v>
      </c>
      <c r="B13" s="217">
        <v>21008682</v>
      </c>
      <c r="C13" s="224">
        <v>20315176</v>
      </c>
      <c r="D13" s="217">
        <v>14965556</v>
      </c>
      <c r="E13" s="193">
        <v>6793857</v>
      </c>
      <c r="F13" s="193">
        <v>0</v>
      </c>
      <c r="G13" s="224">
        <v>21759413</v>
      </c>
      <c r="H13" s="259"/>
      <c r="I13" s="189"/>
      <c r="J13" s="189"/>
      <c r="K13" s="189"/>
      <c r="L13" s="189"/>
      <c r="M13" s="189"/>
      <c r="N13" s="189"/>
      <c r="O13" s="189"/>
      <c r="P13" s="189"/>
    </row>
    <row r="14" spans="1:16" ht="15.75" x14ac:dyDescent="0.25">
      <c r="A14" s="197" t="s">
        <v>18</v>
      </c>
      <c r="B14" s="218">
        <v>193225119</v>
      </c>
      <c r="C14" s="225">
        <v>194459807.93109751</v>
      </c>
      <c r="D14" s="218">
        <v>174983920</v>
      </c>
      <c r="E14" s="198">
        <v>26911228</v>
      </c>
      <c r="F14" s="198">
        <v>0</v>
      </c>
      <c r="G14" s="225">
        <v>201895148</v>
      </c>
      <c r="H14" s="259"/>
      <c r="I14" s="199"/>
      <c r="J14" s="199"/>
      <c r="K14" s="199"/>
      <c r="L14" s="199"/>
      <c r="M14" s="199"/>
      <c r="N14" s="199"/>
      <c r="O14" s="199"/>
      <c r="P14" s="199"/>
    </row>
    <row r="15" spans="1:16" ht="15" x14ac:dyDescent="0.2">
      <c r="A15" s="194" t="s">
        <v>19</v>
      </c>
      <c r="B15" s="217">
        <v>5223</v>
      </c>
      <c r="C15" s="224">
        <v>50925</v>
      </c>
      <c r="D15" s="217">
        <v>0</v>
      </c>
      <c r="E15" s="193">
        <v>0</v>
      </c>
      <c r="F15" s="193">
        <v>0</v>
      </c>
      <c r="G15" s="224">
        <v>0</v>
      </c>
      <c r="H15" s="259"/>
      <c r="I15" s="189"/>
      <c r="J15" s="189"/>
      <c r="K15" s="189"/>
      <c r="L15" s="189"/>
      <c r="M15" s="189"/>
      <c r="N15" s="189"/>
      <c r="O15" s="189"/>
      <c r="P15" s="189"/>
    </row>
    <row r="16" spans="1:16" ht="15" x14ac:dyDescent="0.2">
      <c r="A16" s="194" t="s">
        <v>20</v>
      </c>
      <c r="B16" s="217"/>
      <c r="C16" s="224"/>
      <c r="D16" s="217"/>
      <c r="E16" s="193"/>
      <c r="F16" s="193"/>
      <c r="G16" s="224"/>
      <c r="H16" s="259"/>
      <c r="I16" s="189"/>
      <c r="J16" s="189"/>
      <c r="K16" s="189"/>
      <c r="L16" s="189"/>
      <c r="M16" s="189"/>
      <c r="N16" s="189"/>
      <c r="O16" s="189"/>
      <c r="P16" s="189"/>
    </row>
    <row r="17" spans="1:16" ht="15" x14ac:dyDescent="0.2">
      <c r="A17" s="195" t="s">
        <v>21</v>
      </c>
      <c r="B17" s="217">
        <v>28779397</v>
      </c>
      <c r="C17" s="224">
        <v>30075261</v>
      </c>
      <c r="D17" s="217">
        <v>0</v>
      </c>
      <c r="E17" s="193">
        <v>0</v>
      </c>
      <c r="F17" s="193">
        <v>28566924</v>
      </c>
      <c r="G17" s="224">
        <v>28566924</v>
      </c>
      <c r="H17" s="259"/>
      <c r="I17" s="189"/>
      <c r="J17" s="189"/>
      <c r="K17" s="189"/>
      <c r="L17" s="189"/>
      <c r="M17" s="189"/>
      <c r="N17" s="189"/>
      <c r="O17" s="189"/>
      <c r="P17" s="189"/>
    </row>
    <row r="18" spans="1:16" ht="15" x14ac:dyDescent="0.2">
      <c r="A18" s="195" t="s">
        <v>22</v>
      </c>
      <c r="B18" s="217">
        <v>10935823</v>
      </c>
      <c r="C18" s="224">
        <v>10817734</v>
      </c>
      <c r="D18" s="217">
        <v>0</v>
      </c>
      <c r="E18" s="193">
        <v>0</v>
      </c>
      <c r="F18" s="193">
        <v>11529900</v>
      </c>
      <c r="G18" s="224">
        <v>11529900</v>
      </c>
      <c r="H18" s="259"/>
      <c r="I18" s="189"/>
      <c r="J18" s="189"/>
      <c r="K18" s="189"/>
      <c r="L18" s="189"/>
      <c r="M18" s="189"/>
      <c r="N18" s="189"/>
      <c r="O18" s="189"/>
      <c r="P18" s="189"/>
    </row>
    <row r="19" spans="1:16" ht="15" x14ac:dyDescent="0.2">
      <c r="A19" s="195" t="s">
        <v>68</v>
      </c>
      <c r="B19" s="217">
        <v>0</v>
      </c>
      <c r="C19" s="224">
        <v>0</v>
      </c>
      <c r="D19" s="217">
        <v>0</v>
      </c>
      <c r="E19" s="193">
        <v>0</v>
      </c>
      <c r="F19" s="193">
        <v>0</v>
      </c>
      <c r="G19" s="224">
        <v>0</v>
      </c>
      <c r="H19" s="259"/>
      <c r="I19" s="189"/>
      <c r="J19" s="189"/>
      <c r="K19" s="189"/>
      <c r="L19" s="189"/>
      <c r="M19" s="189"/>
      <c r="N19" s="189"/>
      <c r="O19" s="189"/>
      <c r="P19" s="189"/>
    </row>
    <row r="20" spans="1:16" ht="15" x14ac:dyDescent="0.2">
      <c r="A20" s="196" t="s">
        <v>63</v>
      </c>
      <c r="B20" s="217">
        <v>15448141</v>
      </c>
      <c r="C20" s="224">
        <v>15448141</v>
      </c>
      <c r="D20" s="217">
        <v>16384435</v>
      </c>
      <c r="E20" s="193">
        <v>0</v>
      </c>
      <c r="F20" s="193">
        <v>0</v>
      </c>
      <c r="G20" s="224">
        <v>16384435</v>
      </c>
      <c r="H20" s="259"/>
      <c r="I20" s="189"/>
      <c r="J20" s="189"/>
      <c r="K20" s="189"/>
      <c r="L20" s="189"/>
      <c r="M20" s="189"/>
      <c r="N20" s="189"/>
      <c r="O20" s="189"/>
      <c r="P20" s="189"/>
    </row>
    <row r="21" spans="1:16" ht="15.75" x14ac:dyDescent="0.25">
      <c r="A21" s="197" t="s">
        <v>24</v>
      </c>
      <c r="B21" s="218">
        <v>55168584</v>
      </c>
      <c r="C21" s="225">
        <v>56392061</v>
      </c>
      <c r="D21" s="218">
        <v>16384435</v>
      </c>
      <c r="E21" s="198">
        <v>0</v>
      </c>
      <c r="F21" s="198">
        <v>40096824</v>
      </c>
      <c r="G21" s="225">
        <v>56481259</v>
      </c>
      <c r="H21" s="259"/>
      <c r="I21" s="199"/>
      <c r="J21" s="199"/>
      <c r="K21" s="199"/>
      <c r="L21" s="199"/>
      <c r="M21" s="199"/>
      <c r="N21" s="199"/>
      <c r="O21" s="199"/>
      <c r="P21" s="199"/>
    </row>
    <row r="22" spans="1:16" ht="15" x14ac:dyDescent="0.2">
      <c r="A22" s="194" t="s">
        <v>25</v>
      </c>
      <c r="B22" s="217">
        <v>6737366</v>
      </c>
      <c r="C22" s="224">
        <v>8189687</v>
      </c>
      <c r="D22" s="217">
        <v>0</v>
      </c>
      <c r="E22" s="193">
        <v>0</v>
      </c>
      <c r="F22" s="193">
        <v>8657159</v>
      </c>
      <c r="G22" s="224">
        <v>8657159</v>
      </c>
      <c r="H22" s="259"/>
      <c r="I22" s="191"/>
      <c r="J22" s="189"/>
      <c r="K22" s="189"/>
      <c r="L22" s="189"/>
      <c r="M22" s="189"/>
      <c r="N22" s="189"/>
      <c r="O22" s="189"/>
      <c r="P22" s="189"/>
    </row>
    <row r="23" spans="1:16" ht="15" x14ac:dyDescent="0.2">
      <c r="A23" s="194" t="s">
        <v>26</v>
      </c>
      <c r="B23" s="217">
        <v>7695494</v>
      </c>
      <c r="C23" s="224">
        <v>8174753</v>
      </c>
      <c r="D23" s="217">
        <v>0</v>
      </c>
      <c r="E23" s="193">
        <v>8448054</v>
      </c>
      <c r="F23" s="193">
        <v>0</v>
      </c>
      <c r="G23" s="224">
        <v>8448054</v>
      </c>
      <c r="H23" s="259"/>
      <c r="I23" s="191"/>
      <c r="J23" s="279"/>
      <c r="K23" s="189"/>
      <c r="L23" s="189"/>
      <c r="M23" s="189"/>
      <c r="N23" s="189"/>
      <c r="O23" s="189"/>
      <c r="P23" s="189"/>
    </row>
    <row r="24" spans="1:16" ht="15" x14ac:dyDescent="0.2">
      <c r="A24" s="194" t="s">
        <v>27</v>
      </c>
      <c r="B24" s="217">
        <v>572127</v>
      </c>
      <c r="C24" s="224">
        <v>553812</v>
      </c>
      <c r="D24" s="217">
        <v>0</v>
      </c>
      <c r="E24" s="193">
        <v>559902</v>
      </c>
      <c r="F24" s="193">
        <v>0</v>
      </c>
      <c r="G24" s="224">
        <v>559902</v>
      </c>
      <c r="H24" s="259"/>
      <c r="I24" s="189"/>
      <c r="J24" s="280"/>
      <c r="K24" s="189"/>
      <c r="L24" s="189"/>
      <c r="M24" s="189"/>
      <c r="N24" s="189"/>
      <c r="O24" s="189"/>
      <c r="P24" s="189"/>
    </row>
    <row r="25" spans="1:16" ht="15" x14ac:dyDescent="0.2">
      <c r="A25" s="194" t="s">
        <v>28</v>
      </c>
      <c r="B25" s="217">
        <v>0</v>
      </c>
      <c r="C25" s="224">
        <v>0</v>
      </c>
      <c r="D25" s="217">
        <v>0</v>
      </c>
      <c r="E25" s="193">
        <v>0</v>
      </c>
      <c r="F25" s="193">
        <v>0</v>
      </c>
      <c r="G25" s="224">
        <v>0</v>
      </c>
      <c r="H25" s="259"/>
      <c r="I25" s="191"/>
      <c r="J25" s="279"/>
      <c r="K25" s="191"/>
      <c r="L25" s="189"/>
      <c r="M25" s="189"/>
      <c r="N25" s="189"/>
      <c r="O25" s="189"/>
      <c r="P25" s="189"/>
    </row>
    <row r="26" spans="1:16" ht="15" x14ac:dyDescent="0.2">
      <c r="A26" s="194" t="s">
        <v>29</v>
      </c>
      <c r="B26" s="217"/>
      <c r="C26" s="224"/>
      <c r="D26" s="217">
        <v>0</v>
      </c>
      <c r="E26" s="193">
        <v>0</v>
      </c>
      <c r="F26" s="193">
        <v>0</v>
      </c>
      <c r="G26" s="224">
        <v>0</v>
      </c>
      <c r="H26" s="259"/>
      <c r="I26" s="191"/>
      <c r="J26" s="279"/>
      <c r="K26" s="191"/>
      <c r="L26" s="189"/>
      <c r="M26" s="189"/>
      <c r="N26" s="189"/>
      <c r="O26" s="189"/>
      <c r="P26" s="189"/>
    </row>
    <row r="27" spans="1:16" ht="15" x14ac:dyDescent="0.2">
      <c r="A27" s="195" t="s">
        <v>30</v>
      </c>
      <c r="B27" s="217">
        <v>3000000</v>
      </c>
      <c r="C27" s="224">
        <v>3531972</v>
      </c>
      <c r="D27" s="217">
        <v>3357082</v>
      </c>
      <c r="E27" s="193">
        <v>0</v>
      </c>
      <c r="F27" s="193">
        <v>0</v>
      </c>
      <c r="G27" s="224">
        <v>3357082</v>
      </c>
      <c r="H27" s="259"/>
      <c r="I27" s="191"/>
      <c r="J27" s="279"/>
      <c r="K27" s="191"/>
      <c r="L27" s="189"/>
      <c r="M27" s="189"/>
      <c r="N27" s="189"/>
      <c r="O27" s="189"/>
      <c r="P27" s="189"/>
    </row>
    <row r="28" spans="1:16" ht="15" x14ac:dyDescent="0.2">
      <c r="A28" s="195" t="s">
        <v>31</v>
      </c>
      <c r="B28" s="217">
        <v>5147735</v>
      </c>
      <c r="C28" s="224">
        <v>5147735</v>
      </c>
      <c r="D28" s="217">
        <v>5236098</v>
      </c>
      <c r="E28" s="193">
        <v>0</v>
      </c>
      <c r="F28" s="193">
        <v>0</v>
      </c>
      <c r="G28" s="224">
        <v>5236098</v>
      </c>
      <c r="H28" s="259"/>
      <c r="I28" s="189"/>
      <c r="J28" s="189"/>
      <c r="K28" s="189"/>
      <c r="L28" s="189"/>
      <c r="M28" s="189"/>
      <c r="N28" s="189"/>
      <c r="O28" s="189"/>
      <c r="P28" s="189"/>
    </row>
    <row r="29" spans="1:16" ht="15.75" thickBot="1" x14ac:dyDescent="0.25">
      <c r="A29" s="200" t="s">
        <v>32</v>
      </c>
      <c r="B29" s="217">
        <v>6525231</v>
      </c>
      <c r="C29" s="224">
        <v>6142338</v>
      </c>
      <c r="D29" s="217">
        <v>1398193</v>
      </c>
      <c r="E29" s="201">
        <v>4636626</v>
      </c>
      <c r="F29" s="193">
        <v>123708</v>
      </c>
      <c r="G29" s="224">
        <v>6158527</v>
      </c>
      <c r="H29" s="259"/>
      <c r="I29" s="189"/>
      <c r="J29" s="189"/>
      <c r="K29" s="189"/>
      <c r="L29" s="189"/>
      <c r="M29" s="189"/>
      <c r="N29" s="189"/>
      <c r="O29" s="189"/>
      <c r="P29" s="189"/>
    </row>
    <row r="30" spans="1:16" ht="16.5" thickTop="1" x14ac:dyDescent="0.25">
      <c r="A30" s="202" t="s">
        <v>33</v>
      </c>
      <c r="B30" s="272">
        <v>278071656</v>
      </c>
      <c r="C30" s="273">
        <v>282592165.93109751</v>
      </c>
      <c r="D30" s="272">
        <v>201359728</v>
      </c>
      <c r="E30" s="274">
        <v>40555810</v>
      </c>
      <c r="F30" s="275">
        <v>48877691</v>
      </c>
      <c r="G30" s="226">
        <v>290793229</v>
      </c>
      <c r="H30" s="259"/>
      <c r="I30" s="199"/>
      <c r="J30" s="199"/>
      <c r="K30" s="199"/>
      <c r="L30" s="199"/>
      <c r="M30" s="199"/>
      <c r="N30" s="199"/>
      <c r="O30" s="199"/>
      <c r="P30" s="199"/>
    </row>
    <row r="31" spans="1:16" ht="15" x14ac:dyDescent="0.2">
      <c r="A31" s="194"/>
      <c r="B31" s="233"/>
      <c r="C31" s="224"/>
      <c r="D31" s="217"/>
      <c r="E31" s="193"/>
      <c r="F31" s="193"/>
      <c r="G31" s="224"/>
      <c r="H31" s="259"/>
      <c r="I31" s="189"/>
      <c r="J31" s="189"/>
      <c r="K31" s="189"/>
      <c r="L31" s="189"/>
      <c r="M31" s="189"/>
      <c r="N31" s="189"/>
      <c r="O31" s="189"/>
      <c r="P31" s="189"/>
    </row>
    <row r="32" spans="1:16" ht="15.75" x14ac:dyDescent="0.25">
      <c r="A32" s="192" t="s">
        <v>34</v>
      </c>
      <c r="B32" s="232"/>
      <c r="C32" s="224"/>
      <c r="D32" s="217"/>
      <c r="E32" s="193"/>
      <c r="F32" s="193"/>
      <c r="G32" s="224"/>
      <c r="H32" s="259"/>
      <c r="I32" s="189"/>
      <c r="J32" s="189"/>
      <c r="K32" s="189"/>
      <c r="L32" s="189"/>
      <c r="M32" s="189"/>
      <c r="N32" s="189"/>
      <c r="O32" s="189"/>
      <c r="P32" s="189"/>
    </row>
    <row r="33" spans="1:13" ht="15" x14ac:dyDescent="0.2">
      <c r="A33" s="194" t="s">
        <v>35</v>
      </c>
      <c r="B33" s="245"/>
      <c r="C33" s="224"/>
      <c r="D33" s="217"/>
      <c r="E33" s="193"/>
      <c r="F33" s="193"/>
      <c r="G33" s="224"/>
      <c r="H33" s="259"/>
      <c r="I33" s="189"/>
      <c r="J33" s="189"/>
      <c r="K33" s="189"/>
      <c r="L33" s="189"/>
      <c r="M33" s="189"/>
    </row>
    <row r="34" spans="1:13" ht="15" x14ac:dyDescent="0.2">
      <c r="A34" s="195" t="s">
        <v>36</v>
      </c>
      <c r="B34" s="245">
        <v>137047444</v>
      </c>
      <c r="C34" s="224">
        <v>138322853</v>
      </c>
      <c r="D34" s="217">
        <v>111178470</v>
      </c>
      <c r="E34" s="193">
        <v>25804995</v>
      </c>
      <c r="F34" s="193">
        <v>7937325</v>
      </c>
      <c r="G34" s="224">
        <v>144920790</v>
      </c>
      <c r="H34" s="259"/>
      <c r="I34" s="189"/>
      <c r="J34" s="189"/>
      <c r="K34" s="260"/>
      <c r="L34" s="260"/>
      <c r="M34" s="260"/>
    </row>
    <row r="35" spans="1:13" ht="15" x14ac:dyDescent="0.2">
      <c r="A35" s="195" t="s">
        <v>37</v>
      </c>
      <c r="B35" s="245">
        <v>7146475</v>
      </c>
      <c r="C35" s="224">
        <v>7759003</v>
      </c>
      <c r="D35" s="217">
        <v>35132</v>
      </c>
      <c r="E35" s="193">
        <v>17182</v>
      </c>
      <c r="F35" s="193">
        <v>7076316</v>
      </c>
      <c r="G35" s="224">
        <v>7128630</v>
      </c>
      <c r="H35" s="259"/>
      <c r="I35" s="189"/>
      <c r="J35" s="189"/>
      <c r="K35" s="260"/>
      <c r="L35" s="260"/>
      <c r="M35" s="260"/>
    </row>
    <row r="36" spans="1:13" ht="15" x14ac:dyDescent="0.2">
      <c r="A36" s="195" t="s">
        <v>38</v>
      </c>
      <c r="B36" s="245">
        <v>4474073</v>
      </c>
      <c r="C36" s="224">
        <v>4889103</v>
      </c>
      <c r="D36" s="217">
        <v>531451</v>
      </c>
      <c r="E36" s="193">
        <v>2344068</v>
      </c>
      <c r="F36" s="193">
        <v>1645350</v>
      </c>
      <c r="G36" s="224">
        <v>4520869</v>
      </c>
      <c r="H36" s="259"/>
      <c r="I36" s="189"/>
      <c r="J36" s="189"/>
      <c r="K36" s="260"/>
      <c r="L36" s="260"/>
      <c r="M36" s="260"/>
    </row>
    <row r="37" spans="1:13" ht="15" x14ac:dyDescent="0.2">
      <c r="A37" s="195" t="s">
        <v>39</v>
      </c>
      <c r="B37" s="245">
        <v>28245446</v>
      </c>
      <c r="C37" s="224">
        <v>28674912</v>
      </c>
      <c r="D37" s="217">
        <v>29156641</v>
      </c>
      <c r="E37" s="193">
        <v>407700</v>
      </c>
      <c r="F37" s="193">
        <v>21594</v>
      </c>
      <c r="G37" s="224">
        <v>29585935</v>
      </c>
      <c r="H37" s="259"/>
      <c r="I37" s="189"/>
      <c r="J37" s="189"/>
      <c r="K37" s="260"/>
      <c r="L37" s="260"/>
      <c r="M37" s="260"/>
    </row>
    <row r="38" spans="1:13" ht="15" x14ac:dyDescent="0.2">
      <c r="A38" s="195" t="s">
        <v>40</v>
      </c>
      <c r="B38" s="245">
        <v>20226992</v>
      </c>
      <c r="C38" s="224">
        <v>21406943</v>
      </c>
      <c r="D38" s="217">
        <v>13176425</v>
      </c>
      <c r="E38" s="193">
        <v>7940101</v>
      </c>
      <c r="F38" s="193">
        <v>5907</v>
      </c>
      <c r="G38" s="224">
        <v>21122433</v>
      </c>
      <c r="H38" s="259"/>
      <c r="I38" s="189"/>
      <c r="J38" s="189"/>
      <c r="K38" s="260"/>
      <c r="L38" s="260"/>
      <c r="M38" s="260"/>
    </row>
    <row r="39" spans="1:13" ht="15" x14ac:dyDescent="0.2">
      <c r="A39" s="195" t="s">
        <v>41</v>
      </c>
      <c r="B39" s="245">
        <v>21293445</v>
      </c>
      <c r="C39" s="224">
        <v>21593633</v>
      </c>
      <c r="D39" s="217">
        <v>17851236</v>
      </c>
      <c r="E39" s="193">
        <v>167544</v>
      </c>
      <c r="F39" s="193">
        <v>3938144</v>
      </c>
      <c r="G39" s="224">
        <v>21956924</v>
      </c>
      <c r="H39" s="259"/>
      <c r="I39" s="189"/>
      <c r="J39" s="189"/>
      <c r="K39" s="260"/>
      <c r="L39" s="260"/>
      <c r="M39" s="260"/>
    </row>
    <row r="40" spans="1:13" ht="15" x14ac:dyDescent="0.2">
      <c r="A40" s="195" t="s">
        <v>42</v>
      </c>
      <c r="B40" s="245">
        <v>11268563</v>
      </c>
      <c r="C40" s="224">
        <v>11774401</v>
      </c>
      <c r="D40" s="217">
        <v>11915186</v>
      </c>
      <c r="E40" s="193">
        <v>21711</v>
      </c>
      <c r="F40" s="193">
        <v>23236</v>
      </c>
      <c r="G40" s="224">
        <v>11960133</v>
      </c>
      <c r="H40" s="259"/>
      <c r="I40" s="189"/>
      <c r="J40" s="189"/>
      <c r="K40" s="260"/>
      <c r="L40" s="260"/>
      <c r="M40" s="260"/>
    </row>
    <row r="41" spans="1:13" ht="15" x14ac:dyDescent="0.2">
      <c r="A41" s="195" t="s">
        <v>43</v>
      </c>
      <c r="B41" s="245">
        <v>41196798</v>
      </c>
      <c r="C41" s="224">
        <v>41051119</v>
      </c>
      <c r="D41" s="217">
        <v>11138595</v>
      </c>
      <c r="E41" s="193">
        <v>1695796</v>
      </c>
      <c r="F41" s="193">
        <v>30220379</v>
      </c>
      <c r="G41" s="224">
        <v>43054770</v>
      </c>
      <c r="H41" s="259"/>
      <c r="I41" s="189"/>
      <c r="J41" s="189"/>
      <c r="K41" s="260"/>
      <c r="L41" s="260"/>
      <c r="M41" s="260"/>
    </row>
    <row r="42" spans="1:13" ht="15" x14ac:dyDescent="0.2">
      <c r="A42" s="194" t="s">
        <v>44</v>
      </c>
      <c r="B42" s="245">
        <v>552630</v>
      </c>
      <c r="C42" s="224">
        <v>500408</v>
      </c>
      <c r="D42" s="217">
        <v>0</v>
      </c>
      <c r="E42" s="193">
        <v>516713</v>
      </c>
      <c r="F42" s="193">
        <v>0</v>
      </c>
      <c r="G42" s="224">
        <v>516713</v>
      </c>
      <c r="H42" s="259"/>
      <c r="I42" s="189"/>
      <c r="J42" s="189"/>
      <c r="K42" s="260"/>
      <c r="L42" s="260"/>
      <c r="M42" s="260"/>
    </row>
    <row r="43" spans="1:13" ht="15" x14ac:dyDescent="0.2">
      <c r="A43" s="194" t="s">
        <v>28</v>
      </c>
      <c r="B43" s="245">
        <v>0</v>
      </c>
      <c r="C43" s="224">
        <v>0</v>
      </c>
      <c r="D43" s="217">
        <v>0</v>
      </c>
      <c r="E43" s="193">
        <v>0</v>
      </c>
      <c r="F43" s="193">
        <v>0</v>
      </c>
      <c r="G43" s="224">
        <v>0</v>
      </c>
      <c r="H43" s="259"/>
      <c r="I43" s="189"/>
      <c r="J43" s="189"/>
      <c r="K43" s="260"/>
      <c r="L43" s="260"/>
      <c r="M43" s="260"/>
    </row>
    <row r="44" spans="1:13" ht="15.75" thickBot="1" x14ac:dyDescent="0.25">
      <c r="A44" s="204" t="s">
        <v>45</v>
      </c>
      <c r="B44" s="245">
        <v>0</v>
      </c>
      <c r="C44" s="224">
        <v>0</v>
      </c>
      <c r="D44" s="217">
        <v>0</v>
      </c>
      <c r="E44" s="193">
        <v>0</v>
      </c>
      <c r="F44" s="193">
        <v>0</v>
      </c>
      <c r="G44" s="224">
        <v>0</v>
      </c>
      <c r="H44" s="259"/>
      <c r="I44" s="189"/>
      <c r="J44" s="189"/>
      <c r="K44" s="260"/>
      <c r="L44" s="260"/>
      <c r="M44" s="260"/>
    </row>
    <row r="45" spans="1:13" ht="16.5" thickTop="1" x14ac:dyDescent="0.25">
      <c r="A45" s="202" t="s">
        <v>46</v>
      </c>
      <c r="B45" s="234">
        <v>271451866</v>
      </c>
      <c r="C45" s="273">
        <v>275972375</v>
      </c>
      <c r="D45" s="272">
        <v>194983136</v>
      </c>
      <c r="E45" s="272">
        <v>38915810</v>
      </c>
      <c r="F45" s="275">
        <v>50868251</v>
      </c>
      <c r="G45" s="226">
        <v>284767197</v>
      </c>
      <c r="H45" s="259"/>
      <c r="I45" s="199"/>
      <c r="J45" s="199"/>
      <c r="K45" s="199"/>
      <c r="L45" s="199"/>
      <c r="M45" s="199"/>
    </row>
    <row r="46" spans="1:13" ht="15" x14ac:dyDescent="0.2">
      <c r="A46" s="194"/>
      <c r="B46" s="233"/>
      <c r="C46" s="224"/>
      <c r="D46" s="217"/>
      <c r="E46" s="193"/>
      <c r="F46" s="193"/>
      <c r="G46" s="224"/>
      <c r="H46" s="259"/>
      <c r="I46" s="189"/>
      <c r="J46" s="189"/>
      <c r="K46" s="189"/>
      <c r="L46" s="189"/>
      <c r="M46" s="189"/>
    </row>
    <row r="47" spans="1:13" ht="15.75" x14ac:dyDescent="0.25">
      <c r="A47" s="192" t="s">
        <v>47</v>
      </c>
      <c r="B47" s="232"/>
      <c r="C47" s="224"/>
      <c r="D47" s="217"/>
      <c r="E47" s="193"/>
      <c r="F47" s="193"/>
      <c r="G47" s="224"/>
      <c r="H47" s="259"/>
      <c r="I47" s="189"/>
      <c r="J47" s="189"/>
      <c r="K47" s="189"/>
      <c r="L47" s="189"/>
      <c r="M47" s="189"/>
    </row>
    <row r="48" spans="1:13" ht="15" x14ac:dyDescent="0.2">
      <c r="A48" s="194" t="s">
        <v>48</v>
      </c>
      <c r="B48" s="233"/>
      <c r="C48" s="224"/>
      <c r="D48" s="217"/>
      <c r="E48" s="193"/>
      <c r="F48" s="193"/>
      <c r="G48" s="224"/>
      <c r="H48" s="259"/>
      <c r="I48" s="189"/>
      <c r="J48" s="189"/>
      <c r="K48" s="189"/>
      <c r="L48" s="189"/>
      <c r="M48" s="189"/>
    </row>
    <row r="49" spans="1:8" ht="15" x14ac:dyDescent="0.2">
      <c r="A49" s="195" t="s">
        <v>49</v>
      </c>
      <c r="B49" s="245">
        <v>6734368</v>
      </c>
      <c r="C49" s="224">
        <v>6734368</v>
      </c>
      <c r="D49" s="217">
        <v>6789384</v>
      </c>
      <c r="E49" s="193">
        <v>1640000</v>
      </c>
      <c r="F49" s="193">
        <v>0</v>
      </c>
      <c r="G49" s="224">
        <v>8429384</v>
      </c>
      <c r="H49" s="259"/>
    </row>
    <row r="50" spans="1:8" ht="15" x14ac:dyDescent="0.2">
      <c r="A50" s="195" t="s">
        <v>50</v>
      </c>
      <c r="B50" s="245">
        <v>0</v>
      </c>
      <c r="C50" s="224">
        <v>0</v>
      </c>
      <c r="D50" s="217">
        <v>0</v>
      </c>
      <c r="E50" s="193">
        <v>0</v>
      </c>
      <c r="F50" s="193">
        <v>0</v>
      </c>
      <c r="G50" s="224">
        <v>0</v>
      </c>
      <c r="H50" s="259"/>
    </row>
    <row r="51" spans="1:8" ht="15" x14ac:dyDescent="0.2">
      <c r="A51" s="196" t="s">
        <v>51</v>
      </c>
      <c r="B51" s="245">
        <v>0</v>
      </c>
      <c r="C51" s="224">
        <v>0</v>
      </c>
      <c r="D51" s="217">
        <v>0</v>
      </c>
      <c r="E51" s="212">
        <v>0</v>
      </c>
      <c r="F51" s="193">
        <v>0</v>
      </c>
      <c r="G51" s="224">
        <v>0</v>
      </c>
      <c r="H51" s="259"/>
    </row>
    <row r="52" spans="1:8" ht="15" x14ac:dyDescent="0.2">
      <c r="A52" s="205" t="s">
        <v>52</v>
      </c>
      <c r="B52" s="248">
        <v>6734368</v>
      </c>
      <c r="C52" s="227">
        <v>6734368</v>
      </c>
      <c r="D52" s="220">
        <v>6789384</v>
      </c>
      <c r="E52" s="212">
        <v>1640000</v>
      </c>
      <c r="F52" s="206">
        <v>0</v>
      </c>
      <c r="G52" s="227">
        <v>8429384</v>
      </c>
      <c r="H52" s="259"/>
    </row>
    <row r="53" spans="1:8" ht="15" x14ac:dyDescent="0.2">
      <c r="A53" s="194"/>
      <c r="B53" s="233"/>
      <c r="C53" s="224"/>
      <c r="D53" s="217"/>
      <c r="E53" s="193"/>
      <c r="F53" s="193"/>
      <c r="G53" s="224"/>
      <c r="H53" s="259"/>
    </row>
    <row r="54" spans="1:8" ht="15" x14ac:dyDescent="0.2">
      <c r="A54" s="194" t="s">
        <v>53</v>
      </c>
      <c r="B54" s="233"/>
      <c r="C54" s="224"/>
      <c r="D54" s="217"/>
      <c r="E54" s="193"/>
      <c r="F54" s="193"/>
      <c r="G54" s="224"/>
      <c r="H54" s="259"/>
    </row>
    <row r="55" spans="1:8" ht="15" x14ac:dyDescent="0.2">
      <c r="A55" s="195" t="s">
        <v>54</v>
      </c>
      <c r="B55" s="245">
        <v>0</v>
      </c>
      <c r="C55" s="224">
        <v>0</v>
      </c>
      <c r="D55" s="217">
        <v>0</v>
      </c>
      <c r="E55" s="193">
        <v>0</v>
      </c>
      <c r="F55" s="193">
        <v>0</v>
      </c>
      <c r="G55" s="224">
        <v>0</v>
      </c>
      <c r="H55" s="259"/>
    </row>
    <row r="56" spans="1:8" ht="15" x14ac:dyDescent="0.2">
      <c r="A56" s="196" t="s">
        <v>45</v>
      </c>
      <c r="B56" s="249">
        <v>-114577</v>
      </c>
      <c r="C56" s="228">
        <v>-114577</v>
      </c>
      <c r="D56" s="221">
        <v>-412792</v>
      </c>
      <c r="E56" s="212">
        <v>0</v>
      </c>
      <c r="F56" s="212">
        <v>-1990560</v>
      </c>
      <c r="G56" s="224">
        <v>-2403352</v>
      </c>
      <c r="H56" s="259"/>
    </row>
    <row r="57" spans="1:8" ht="15.75" thickBot="1" x14ac:dyDescent="0.25">
      <c r="A57" s="207" t="s">
        <v>55</v>
      </c>
      <c r="B57" s="250">
        <v>-114577</v>
      </c>
      <c r="C57" s="229">
        <v>-114577</v>
      </c>
      <c r="D57" s="222">
        <v>-412792</v>
      </c>
      <c r="E57" s="201">
        <v>0</v>
      </c>
      <c r="F57" s="201">
        <v>-1990560</v>
      </c>
      <c r="G57" s="229">
        <v>-2403352</v>
      </c>
      <c r="H57" s="259"/>
    </row>
    <row r="58" spans="1:8" ht="16.5" thickTop="1" x14ac:dyDescent="0.25">
      <c r="A58" s="208" t="s">
        <v>56</v>
      </c>
      <c r="B58" s="235">
        <v>278071657</v>
      </c>
      <c r="C58" s="276">
        <v>282592166</v>
      </c>
      <c r="D58" s="277">
        <v>201359728</v>
      </c>
      <c r="E58" s="274">
        <v>40555810</v>
      </c>
      <c r="F58" s="274">
        <v>48877691</v>
      </c>
      <c r="G58" s="226">
        <v>290793229</v>
      </c>
      <c r="H58" s="259"/>
    </row>
    <row r="59" spans="1:8" ht="15" x14ac:dyDescent="0.2">
      <c r="A59" s="194"/>
      <c r="B59" s="233"/>
      <c r="C59" s="224"/>
      <c r="D59" s="217"/>
      <c r="E59" s="193"/>
      <c r="F59" s="193"/>
      <c r="G59" s="224"/>
      <c r="H59" s="259"/>
    </row>
    <row r="60" spans="1:8" ht="15.75" thickBot="1" x14ac:dyDescent="0.25">
      <c r="A60" s="210" t="s">
        <v>57</v>
      </c>
      <c r="B60" s="252">
        <v>0</v>
      </c>
      <c r="C60" s="231">
        <v>-6.8902492523193359E-2</v>
      </c>
      <c r="D60" s="270">
        <v>0</v>
      </c>
      <c r="E60" s="271">
        <v>0</v>
      </c>
      <c r="F60" s="271">
        <v>0</v>
      </c>
      <c r="G60" s="242">
        <v>0</v>
      </c>
      <c r="H60" s="259"/>
    </row>
    <row r="61" spans="1:8" ht="15" x14ac:dyDescent="0.2">
      <c r="A61" s="243"/>
      <c r="B61" s="243"/>
      <c r="C61" s="244"/>
      <c r="D61" s="244"/>
      <c r="E61" s="244"/>
      <c r="F61" s="244"/>
      <c r="G61" s="193"/>
      <c r="H61" s="189"/>
    </row>
    <row r="62" spans="1:8" x14ac:dyDescent="0.2">
      <c r="A62" s="214"/>
      <c r="B62" s="189"/>
      <c r="C62" s="189"/>
      <c r="D62" s="189"/>
      <c r="E62" s="189"/>
      <c r="F62" s="189"/>
      <c r="G62" s="189"/>
      <c r="H62" s="189"/>
    </row>
    <row r="63" spans="1:8" ht="15" x14ac:dyDescent="0.2">
      <c r="A63" s="214"/>
      <c r="B63" s="213"/>
      <c r="C63" s="213"/>
      <c r="D63" s="189"/>
      <c r="E63" s="189"/>
      <c r="F63" s="189"/>
      <c r="G63" s="189"/>
      <c r="H63" s="189"/>
    </row>
    <row r="64" spans="1:8" x14ac:dyDescent="0.2">
      <c r="A64" s="214"/>
      <c r="B64" s="214"/>
      <c r="C64" s="214"/>
      <c r="D64" s="189"/>
      <c r="E64" s="189"/>
      <c r="F64" s="189"/>
      <c r="G64" s="189"/>
      <c r="H64" s="189"/>
    </row>
    <row r="65" spans="1:7" x14ac:dyDescent="0.2">
      <c r="A65" s="215"/>
      <c r="B65" s="215"/>
      <c r="C65" s="215"/>
      <c r="D65" s="189"/>
      <c r="E65" s="189"/>
      <c r="F65" s="189"/>
      <c r="G65" s="189"/>
    </row>
    <row r="66" spans="1:7" ht="15" x14ac:dyDescent="0.2">
      <c r="A66" s="215"/>
      <c r="B66" s="215"/>
      <c r="C66" s="215"/>
      <c r="D66" s="191"/>
      <c r="E66" s="191"/>
      <c r="F66" s="191"/>
      <c r="G66" s="191"/>
    </row>
    <row r="67" spans="1:7" ht="15" x14ac:dyDescent="0.2">
      <c r="A67" s="215"/>
      <c r="B67" s="215"/>
      <c r="C67" s="215"/>
      <c r="D67" s="191"/>
      <c r="E67" s="191"/>
      <c r="F67" s="191"/>
      <c r="G67" s="191"/>
    </row>
    <row r="68" spans="1:7" ht="15" x14ac:dyDescent="0.2">
      <c r="A68" s="215"/>
      <c r="B68" s="215"/>
      <c r="C68" s="215"/>
      <c r="D68" s="191"/>
      <c r="E68" s="191"/>
      <c r="F68" s="191"/>
      <c r="G68" s="191"/>
    </row>
    <row r="69" spans="1:7" ht="15" x14ac:dyDescent="0.2">
      <c r="A69" s="215"/>
      <c r="B69" s="215"/>
      <c r="C69" s="215"/>
      <c r="D69" s="191"/>
      <c r="E69" s="191"/>
      <c r="F69" s="191"/>
      <c r="G69" s="191"/>
    </row>
  </sheetData>
  <mergeCells count="3">
    <mergeCell ref="B5:C5"/>
    <mergeCell ref="D5:G5"/>
    <mergeCell ref="A5:A6"/>
  </mergeCells>
  <pageMargins left="0.7" right="0.7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zoomScaleNormal="100" workbookViewId="0">
      <selection activeCell="A3" sqref="A3"/>
    </sheetView>
  </sheetViews>
  <sheetFormatPr defaultRowHeight="15" x14ac:dyDescent="0.2"/>
  <cols>
    <col min="1" max="1" width="47.85546875" style="191" customWidth="1"/>
    <col min="2" max="3" width="21.28515625" style="191" customWidth="1"/>
    <col min="4" max="6" width="21.140625" style="211" customWidth="1"/>
    <col min="7" max="7" width="21.140625" style="268" customWidth="1"/>
  </cols>
  <sheetData>
    <row r="1" spans="1:7" ht="15.75" x14ac:dyDescent="0.25">
      <c r="A1" s="237" t="s">
        <v>74</v>
      </c>
      <c r="B1" s="237"/>
      <c r="C1" s="237"/>
      <c r="D1" s="237"/>
      <c r="E1" s="237"/>
      <c r="F1" s="237"/>
      <c r="G1" s="262"/>
    </row>
    <row r="2" spans="1:7" ht="15.75" x14ac:dyDescent="0.25">
      <c r="A2" s="237" t="s">
        <v>0</v>
      </c>
      <c r="B2" s="237"/>
      <c r="C2" s="237"/>
      <c r="D2" s="237"/>
      <c r="E2" s="237"/>
      <c r="F2" s="237"/>
      <c r="G2" s="262"/>
    </row>
    <row r="3" spans="1:7" x14ac:dyDescent="0.2">
      <c r="A3" s="238" t="s">
        <v>69</v>
      </c>
      <c r="B3" s="238"/>
      <c r="C3" s="238"/>
      <c r="D3" s="238"/>
      <c r="E3" s="238"/>
      <c r="F3" s="238"/>
      <c r="G3" s="263"/>
    </row>
    <row r="4" spans="1:7" ht="15.75" thickBot="1" x14ac:dyDescent="0.25">
      <c r="A4" s="216"/>
      <c r="B4" s="216"/>
      <c r="C4" s="216"/>
      <c r="D4" s="216"/>
      <c r="E4" s="216"/>
      <c r="F4" s="216"/>
      <c r="G4" s="264"/>
    </row>
    <row r="5" spans="1:7" ht="16.5" thickBot="1" x14ac:dyDescent="0.3">
      <c r="A5" s="284" t="s">
        <v>2</v>
      </c>
      <c r="B5" s="286" t="s">
        <v>3</v>
      </c>
      <c r="C5" s="287"/>
      <c r="D5" s="288" t="s">
        <v>4</v>
      </c>
      <c r="E5" s="289"/>
      <c r="F5" s="289"/>
      <c r="G5" s="290"/>
    </row>
    <row r="6" spans="1:7" ht="48" thickBot="1" x14ac:dyDescent="0.3">
      <c r="A6" s="285"/>
      <c r="B6" s="239" t="s">
        <v>5</v>
      </c>
      <c r="C6" s="239" t="s">
        <v>6</v>
      </c>
      <c r="D6" s="240" t="s">
        <v>7</v>
      </c>
      <c r="E6" s="241" t="s">
        <v>8</v>
      </c>
      <c r="F6" s="241" t="s">
        <v>9</v>
      </c>
      <c r="G6" s="265" t="s">
        <v>10</v>
      </c>
    </row>
    <row r="7" spans="1:7" ht="15.75" x14ac:dyDescent="0.25">
      <c r="A7" s="192" t="s">
        <v>11</v>
      </c>
      <c r="B7" s="232"/>
      <c r="C7" s="224"/>
      <c r="D7" s="217"/>
      <c r="E7" s="193"/>
      <c r="F7" s="193"/>
      <c r="G7" s="266"/>
    </row>
    <row r="8" spans="1:7" x14ac:dyDescent="0.2">
      <c r="A8" s="194" t="s">
        <v>12</v>
      </c>
      <c r="B8" s="233"/>
      <c r="C8" s="224"/>
      <c r="D8" s="217"/>
      <c r="E8" s="193"/>
      <c r="F8" s="193"/>
      <c r="G8" s="261"/>
    </row>
    <row r="9" spans="1:7" x14ac:dyDescent="0.2">
      <c r="A9" s="195" t="s">
        <v>13</v>
      </c>
      <c r="B9" s="217">
        <v>1273551</v>
      </c>
      <c r="C9" s="224">
        <v>1273551</v>
      </c>
      <c r="D9" s="255">
        <v>1337646</v>
      </c>
      <c r="E9" s="193">
        <v>0</v>
      </c>
      <c r="F9" s="193">
        <v>0</v>
      </c>
      <c r="G9" s="224">
        <f t="shared" ref="G9:G58" si="0">SUM(D9:F9)</f>
        <v>1337646</v>
      </c>
    </row>
    <row r="10" spans="1:7" x14ac:dyDescent="0.2">
      <c r="A10" s="195" t="s">
        <v>14</v>
      </c>
      <c r="B10" s="217">
        <v>62137545</v>
      </c>
      <c r="C10" s="254">
        <v>63930816</v>
      </c>
      <c r="D10" s="217">
        <v>68074277</v>
      </c>
      <c r="E10" s="193">
        <v>0</v>
      </c>
      <c r="F10" s="193">
        <v>0</v>
      </c>
      <c r="G10" s="224">
        <f t="shared" si="0"/>
        <v>68074277</v>
      </c>
    </row>
    <row r="11" spans="1:7" x14ac:dyDescent="0.2">
      <c r="A11" s="195" t="s">
        <v>15</v>
      </c>
      <c r="B11" s="217">
        <v>23565174</v>
      </c>
      <c r="C11" s="254">
        <v>24128159</v>
      </c>
      <c r="D11" s="217">
        <v>21994451</v>
      </c>
      <c r="E11" s="193">
        <v>0</v>
      </c>
      <c r="F11" s="193">
        <v>0</v>
      </c>
      <c r="G11" s="224">
        <f t="shared" si="0"/>
        <v>21994451</v>
      </c>
    </row>
    <row r="12" spans="1:7" x14ac:dyDescent="0.2">
      <c r="A12" s="195" t="s">
        <v>16</v>
      </c>
      <c r="B12" s="217">
        <v>12647360</v>
      </c>
      <c r="C12" s="254">
        <v>12290651</v>
      </c>
      <c r="D12" s="217">
        <v>0</v>
      </c>
      <c r="E12" s="193">
        <v>12290247</v>
      </c>
      <c r="F12" s="193">
        <v>0</v>
      </c>
      <c r="G12" s="224">
        <f t="shared" si="0"/>
        <v>12290247</v>
      </c>
    </row>
    <row r="13" spans="1:7" x14ac:dyDescent="0.2">
      <c r="A13" s="196" t="s">
        <v>17</v>
      </c>
      <c r="B13" s="217">
        <v>12162653</v>
      </c>
      <c r="C13" s="224">
        <v>11508629</v>
      </c>
      <c r="D13" s="217">
        <v>9272855</v>
      </c>
      <c r="E13" s="193">
        <v>2065765</v>
      </c>
      <c r="F13" s="193">
        <v>0</v>
      </c>
      <c r="G13" s="224">
        <f t="shared" si="0"/>
        <v>11338620</v>
      </c>
    </row>
    <row r="14" spans="1:7" ht="15.75" x14ac:dyDescent="0.25">
      <c r="A14" s="197" t="s">
        <v>18</v>
      </c>
      <c r="B14" s="218">
        <f>SUM(B9:B13)</f>
        <v>111786283</v>
      </c>
      <c r="C14" s="225">
        <f t="shared" ref="C14:F14" si="1">SUM(C9:C13)</f>
        <v>113131806</v>
      </c>
      <c r="D14" s="218">
        <f t="shared" si="1"/>
        <v>100679229</v>
      </c>
      <c r="E14" s="198">
        <f t="shared" si="1"/>
        <v>14356012</v>
      </c>
      <c r="F14" s="198">
        <f t="shared" si="1"/>
        <v>0</v>
      </c>
      <c r="G14" s="225">
        <f>SUM(D14:F14)</f>
        <v>115035241</v>
      </c>
    </row>
    <row r="15" spans="1:7" x14ac:dyDescent="0.2">
      <c r="A15" s="194" t="s">
        <v>19</v>
      </c>
      <c r="B15" s="217">
        <v>7714954</v>
      </c>
      <c r="C15" s="254">
        <v>8942079</v>
      </c>
      <c r="D15" s="217">
        <v>0</v>
      </c>
      <c r="E15" s="193">
        <v>8760462</v>
      </c>
      <c r="F15" s="193">
        <v>0</v>
      </c>
      <c r="G15" s="224">
        <f t="shared" si="0"/>
        <v>8760462</v>
      </c>
    </row>
    <row r="16" spans="1:7" x14ac:dyDescent="0.2">
      <c r="A16" s="194" t="s">
        <v>20</v>
      </c>
      <c r="B16" s="217"/>
      <c r="C16" s="224"/>
      <c r="D16" s="217"/>
      <c r="E16" s="193"/>
      <c r="F16" s="193"/>
      <c r="G16" s="224"/>
    </row>
    <row r="17" spans="1:7" x14ac:dyDescent="0.2">
      <c r="A17" s="195" t="s">
        <v>21</v>
      </c>
      <c r="B17" s="217">
        <v>215443141</v>
      </c>
      <c r="C17" s="224">
        <v>224574806</v>
      </c>
      <c r="D17" s="217">
        <v>0</v>
      </c>
      <c r="E17" s="193">
        <v>0</v>
      </c>
      <c r="F17" s="193">
        <v>222993746</v>
      </c>
      <c r="G17" s="224">
        <f t="shared" si="0"/>
        <v>222993746</v>
      </c>
    </row>
    <row r="18" spans="1:7" x14ac:dyDescent="0.2">
      <c r="A18" s="195" t="s">
        <v>22</v>
      </c>
      <c r="B18" s="217">
        <v>24546821</v>
      </c>
      <c r="C18" s="224">
        <v>26814651</v>
      </c>
      <c r="D18" s="217">
        <v>0</v>
      </c>
      <c r="E18" s="193">
        <v>0</v>
      </c>
      <c r="F18" s="193">
        <v>26197614</v>
      </c>
      <c r="G18" s="224">
        <f t="shared" si="0"/>
        <v>26197614</v>
      </c>
    </row>
    <row r="19" spans="1:7" x14ac:dyDescent="0.2">
      <c r="A19" s="195" t="s">
        <v>23</v>
      </c>
      <c r="B19" s="217">
        <v>15325373</v>
      </c>
      <c r="C19" s="224">
        <v>15325373</v>
      </c>
      <c r="D19" s="217">
        <v>15465812</v>
      </c>
      <c r="E19" s="193">
        <v>0</v>
      </c>
      <c r="F19" s="193">
        <v>0</v>
      </c>
      <c r="G19" s="224">
        <f t="shared" si="0"/>
        <v>15465812</v>
      </c>
    </row>
    <row r="20" spans="1:7" x14ac:dyDescent="0.2">
      <c r="A20" s="196" t="s">
        <v>70</v>
      </c>
      <c r="B20" s="217">
        <v>62621921</v>
      </c>
      <c r="C20" s="224">
        <v>62621921</v>
      </c>
      <c r="D20" s="255">
        <v>65675070</v>
      </c>
      <c r="E20" s="193">
        <v>0</v>
      </c>
      <c r="F20" s="193">
        <v>0</v>
      </c>
      <c r="G20" s="224">
        <f t="shared" si="0"/>
        <v>65675070</v>
      </c>
    </row>
    <row r="21" spans="1:7" ht="15.75" x14ac:dyDescent="0.25">
      <c r="A21" s="197" t="s">
        <v>24</v>
      </c>
      <c r="B21" s="218">
        <f>SUM(B15:B20)</f>
        <v>325652210</v>
      </c>
      <c r="C21" s="225">
        <f t="shared" ref="C21:F21" si="2">SUM(C15:C20)</f>
        <v>338278830</v>
      </c>
      <c r="D21" s="218">
        <f t="shared" si="2"/>
        <v>81140882</v>
      </c>
      <c r="E21" s="198">
        <f t="shared" si="2"/>
        <v>8760462</v>
      </c>
      <c r="F21" s="198">
        <f t="shared" si="2"/>
        <v>249191360</v>
      </c>
      <c r="G21" s="225">
        <f t="shared" si="0"/>
        <v>339092704</v>
      </c>
    </row>
    <row r="22" spans="1:7" x14ac:dyDescent="0.2">
      <c r="A22" s="194" t="s">
        <v>25</v>
      </c>
      <c r="B22" s="217">
        <v>151037147</v>
      </c>
      <c r="C22" s="224">
        <v>180768367</v>
      </c>
      <c r="D22" s="217">
        <v>0</v>
      </c>
      <c r="E22" s="193">
        <v>0</v>
      </c>
      <c r="F22" s="193">
        <v>178129355</v>
      </c>
      <c r="G22" s="224">
        <f t="shared" si="0"/>
        <v>178129355</v>
      </c>
    </row>
    <row r="23" spans="1:7" x14ac:dyDescent="0.2">
      <c r="A23" s="194" t="s">
        <v>26</v>
      </c>
      <c r="B23" s="217">
        <v>154679577</v>
      </c>
      <c r="C23" s="224">
        <v>165610745</v>
      </c>
      <c r="D23" s="217">
        <v>0</v>
      </c>
      <c r="E23" s="193">
        <v>166281113</v>
      </c>
      <c r="F23" s="193">
        <v>0</v>
      </c>
      <c r="G23" s="224">
        <f t="shared" si="0"/>
        <v>166281113</v>
      </c>
    </row>
    <row r="24" spans="1:7" x14ac:dyDescent="0.2">
      <c r="A24" s="194" t="s">
        <v>27</v>
      </c>
      <c r="B24" s="217">
        <v>17313959</v>
      </c>
      <c r="C24" s="224">
        <v>13866197</v>
      </c>
      <c r="D24" s="217">
        <v>0</v>
      </c>
      <c r="E24" s="253">
        <v>14185862</v>
      </c>
      <c r="F24" s="193">
        <v>0</v>
      </c>
      <c r="G24" s="224">
        <f t="shared" si="0"/>
        <v>14185862</v>
      </c>
    </row>
    <row r="25" spans="1:7" x14ac:dyDescent="0.2">
      <c r="A25" s="194" t="s">
        <v>28</v>
      </c>
      <c r="B25" s="217">
        <v>852457582</v>
      </c>
      <c r="C25" s="254">
        <v>865839877</v>
      </c>
      <c r="D25" s="217">
        <v>2170000</v>
      </c>
      <c r="E25" s="193">
        <v>926591903</v>
      </c>
      <c r="F25" s="193">
        <v>0</v>
      </c>
      <c r="G25" s="224">
        <f t="shared" si="0"/>
        <v>928761903</v>
      </c>
    </row>
    <row r="26" spans="1:7" x14ac:dyDescent="0.2">
      <c r="A26" s="194" t="s">
        <v>29</v>
      </c>
      <c r="B26" s="217"/>
      <c r="C26" s="224"/>
      <c r="D26" s="217"/>
      <c r="E26" s="193"/>
      <c r="F26" s="193"/>
      <c r="G26" s="224"/>
    </row>
    <row r="27" spans="1:7" x14ac:dyDescent="0.2">
      <c r="A27" s="195" t="s">
        <v>30</v>
      </c>
      <c r="B27" s="217">
        <v>82719295</v>
      </c>
      <c r="C27" s="224">
        <v>90113755</v>
      </c>
      <c r="D27" s="217">
        <v>70269620</v>
      </c>
      <c r="E27" s="193">
        <v>17286123.159792155</v>
      </c>
      <c r="F27" s="193">
        <v>0</v>
      </c>
      <c r="G27" s="224">
        <f t="shared" si="0"/>
        <v>87555743.159792155</v>
      </c>
    </row>
    <row r="28" spans="1:7" x14ac:dyDescent="0.2">
      <c r="A28" s="195" t="s">
        <v>31</v>
      </c>
      <c r="B28" s="217">
        <v>0</v>
      </c>
      <c r="C28" s="224">
        <v>0</v>
      </c>
      <c r="D28" s="217">
        <v>0</v>
      </c>
      <c r="E28" s="193">
        <v>0</v>
      </c>
      <c r="F28" s="193">
        <v>0</v>
      </c>
      <c r="G28" s="224">
        <f t="shared" si="0"/>
        <v>0</v>
      </c>
    </row>
    <row r="29" spans="1:7" ht="15.75" thickBot="1" x14ac:dyDescent="0.25">
      <c r="A29" s="200" t="s">
        <v>32</v>
      </c>
      <c r="B29" s="217">
        <v>32969073</v>
      </c>
      <c r="C29" s="224">
        <v>37873188</v>
      </c>
      <c r="D29" s="217">
        <v>22457683</v>
      </c>
      <c r="E29" s="201">
        <v>19327728</v>
      </c>
      <c r="F29" s="193">
        <v>1570736</v>
      </c>
      <c r="G29" s="224">
        <f>SUM(D29:F29)</f>
        <v>43356147</v>
      </c>
    </row>
    <row r="30" spans="1:7" ht="16.5" thickTop="1" x14ac:dyDescent="0.25">
      <c r="A30" s="202" t="s">
        <v>33</v>
      </c>
      <c r="B30" s="219">
        <f>SUM(B22:B29,B14,B21)</f>
        <v>1728615126</v>
      </c>
      <c r="C30" s="226">
        <f t="shared" ref="C30:F30" si="3">SUM(C22:C29,C14,C21)</f>
        <v>1805482765</v>
      </c>
      <c r="D30" s="219">
        <f t="shared" si="3"/>
        <v>276717414</v>
      </c>
      <c r="E30" s="209">
        <f t="shared" si="3"/>
        <v>1166789203.1597922</v>
      </c>
      <c r="F30" s="203">
        <f t="shared" si="3"/>
        <v>428891451</v>
      </c>
      <c r="G30" s="226">
        <f t="shared" si="0"/>
        <v>1872398068.1597922</v>
      </c>
    </row>
    <row r="31" spans="1:7" x14ac:dyDescent="0.2">
      <c r="A31" s="194"/>
      <c r="B31" s="245"/>
      <c r="C31" s="224"/>
      <c r="D31" s="217"/>
      <c r="E31" s="193"/>
      <c r="F31" s="193"/>
      <c r="G31" s="224"/>
    </row>
    <row r="32" spans="1:7" ht="15.75" x14ac:dyDescent="0.25">
      <c r="A32" s="192" t="s">
        <v>34</v>
      </c>
      <c r="B32" s="246"/>
      <c r="C32" s="224"/>
      <c r="D32" s="217"/>
      <c r="E32" s="193"/>
      <c r="F32" s="193"/>
      <c r="G32" s="224"/>
    </row>
    <row r="33" spans="1:7" x14ac:dyDescent="0.2">
      <c r="A33" s="194" t="s">
        <v>35</v>
      </c>
      <c r="B33" s="245"/>
      <c r="C33" s="224"/>
      <c r="D33" s="217"/>
      <c r="E33" s="193"/>
      <c r="F33" s="193"/>
      <c r="G33" s="224"/>
    </row>
    <row r="34" spans="1:7" x14ac:dyDescent="0.2">
      <c r="A34" s="195" t="s">
        <v>36</v>
      </c>
      <c r="B34" s="245">
        <v>358621823</v>
      </c>
      <c r="C34" s="254">
        <v>380069261</v>
      </c>
      <c r="D34" s="217">
        <v>117010996</v>
      </c>
      <c r="E34" s="193">
        <v>141715818</v>
      </c>
      <c r="F34" s="253">
        <v>127673588</v>
      </c>
      <c r="G34" s="224">
        <f t="shared" si="0"/>
        <v>386400402</v>
      </c>
    </row>
    <row r="35" spans="1:7" x14ac:dyDescent="0.2">
      <c r="A35" s="195" t="s">
        <v>37</v>
      </c>
      <c r="B35" s="245">
        <v>243886505</v>
      </c>
      <c r="C35" s="254">
        <v>259732112</v>
      </c>
      <c r="D35" s="217">
        <v>192450</v>
      </c>
      <c r="E35" s="193">
        <v>993161</v>
      </c>
      <c r="F35" s="253">
        <v>261744113</v>
      </c>
      <c r="G35" s="224">
        <f t="shared" si="0"/>
        <v>262929724</v>
      </c>
    </row>
    <row r="36" spans="1:7" x14ac:dyDescent="0.2">
      <c r="A36" s="195" t="s">
        <v>38</v>
      </c>
      <c r="B36" s="245">
        <v>97206330</v>
      </c>
      <c r="C36" s="254">
        <v>102667798</v>
      </c>
      <c r="D36" s="217">
        <v>5720</v>
      </c>
      <c r="E36" s="193">
        <v>84668163</v>
      </c>
      <c r="F36" s="253">
        <v>25448691</v>
      </c>
      <c r="G36" s="224">
        <f t="shared" si="0"/>
        <v>110122574</v>
      </c>
    </row>
    <row r="37" spans="1:7" x14ac:dyDescent="0.2">
      <c r="A37" s="195" t="s">
        <v>39</v>
      </c>
      <c r="B37" s="245">
        <v>36101090</v>
      </c>
      <c r="C37" s="254">
        <v>39357099</v>
      </c>
      <c r="D37" s="217">
        <v>35011842</v>
      </c>
      <c r="E37" s="193">
        <v>7704</v>
      </c>
      <c r="F37" s="253">
        <v>46303</v>
      </c>
      <c r="G37" s="224">
        <f t="shared" si="0"/>
        <v>35065849</v>
      </c>
    </row>
    <row r="38" spans="1:7" x14ac:dyDescent="0.2">
      <c r="A38" s="195" t="s">
        <v>40</v>
      </c>
      <c r="B38" s="245">
        <v>3485102</v>
      </c>
      <c r="C38" s="254">
        <v>6199534</v>
      </c>
      <c r="D38" s="217">
        <v>4806945</v>
      </c>
      <c r="E38" s="193">
        <v>871847</v>
      </c>
      <c r="F38" s="253">
        <v>24874</v>
      </c>
      <c r="G38" s="224">
        <f t="shared" si="0"/>
        <v>5703666</v>
      </c>
    </row>
    <row r="39" spans="1:7" x14ac:dyDescent="0.2">
      <c r="A39" s="195" t="s">
        <v>41</v>
      </c>
      <c r="B39" s="245">
        <v>34593234</v>
      </c>
      <c r="C39" s="254">
        <v>36816766</v>
      </c>
      <c r="D39" s="217">
        <v>29647417</v>
      </c>
      <c r="E39" s="193">
        <v>2071265</v>
      </c>
      <c r="F39" s="253">
        <v>7199258</v>
      </c>
      <c r="G39" s="224">
        <f t="shared" si="0"/>
        <v>38917940</v>
      </c>
    </row>
    <row r="40" spans="1:7" x14ac:dyDescent="0.2">
      <c r="A40" s="195" t="s">
        <v>42</v>
      </c>
      <c r="B40" s="245">
        <v>40518135</v>
      </c>
      <c r="C40" s="254">
        <v>40795398</v>
      </c>
      <c r="D40" s="217">
        <v>19178042</v>
      </c>
      <c r="E40" s="193">
        <v>19868089</v>
      </c>
      <c r="F40" s="253">
        <v>1457921</v>
      </c>
      <c r="G40" s="224">
        <f t="shared" si="0"/>
        <v>40504052</v>
      </c>
    </row>
    <row r="41" spans="1:7" x14ac:dyDescent="0.2">
      <c r="A41" s="195" t="s">
        <v>43</v>
      </c>
      <c r="B41" s="245">
        <v>13413166</v>
      </c>
      <c r="C41" s="254">
        <v>16120777</v>
      </c>
      <c r="D41" s="217">
        <v>9790758</v>
      </c>
      <c r="E41" s="193">
        <v>185419</v>
      </c>
      <c r="F41" s="253">
        <v>11200006</v>
      </c>
      <c r="G41" s="224">
        <f t="shared" si="0"/>
        <v>21176183</v>
      </c>
    </row>
    <row r="42" spans="1:7" x14ac:dyDescent="0.2">
      <c r="A42" s="194" t="s">
        <v>44</v>
      </c>
      <c r="B42" s="245">
        <v>17484156</v>
      </c>
      <c r="C42" s="254">
        <v>14274021</v>
      </c>
      <c r="D42" s="217">
        <v>0</v>
      </c>
      <c r="E42" s="193">
        <v>16012949</v>
      </c>
      <c r="F42" s="253">
        <v>0</v>
      </c>
      <c r="G42" s="224">
        <f t="shared" si="0"/>
        <v>16012949</v>
      </c>
    </row>
    <row r="43" spans="1:7" x14ac:dyDescent="0.2">
      <c r="A43" s="194" t="s">
        <v>28</v>
      </c>
      <c r="B43" s="245">
        <v>812150934</v>
      </c>
      <c r="C43" s="254">
        <v>838295348</v>
      </c>
      <c r="D43" s="217">
        <v>10850428</v>
      </c>
      <c r="E43" s="193">
        <v>872626850</v>
      </c>
      <c r="F43" s="253">
        <v>235817</v>
      </c>
      <c r="G43" s="224">
        <f t="shared" si="0"/>
        <v>883713095</v>
      </c>
    </row>
    <row r="44" spans="1:7" ht="15.75" thickBot="1" x14ac:dyDescent="0.25">
      <c r="A44" s="204" t="s">
        <v>45</v>
      </c>
      <c r="B44" s="245">
        <v>0</v>
      </c>
      <c r="C44" s="254">
        <v>0</v>
      </c>
      <c r="D44" s="278">
        <v>0</v>
      </c>
      <c r="E44" s="253">
        <v>0</v>
      </c>
      <c r="F44" s="253">
        <v>0</v>
      </c>
      <c r="G44" s="236">
        <f t="shared" si="0"/>
        <v>0</v>
      </c>
    </row>
    <row r="45" spans="1:7" ht="16.5" thickTop="1" x14ac:dyDescent="0.25">
      <c r="A45" s="202" t="s">
        <v>46</v>
      </c>
      <c r="B45" s="247">
        <f>SUM(B34:B44)</f>
        <v>1657460475</v>
      </c>
      <c r="C45" s="226">
        <f t="shared" ref="C45:F45" si="4">SUM(C34:C44)</f>
        <v>1734328114</v>
      </c>
      <c r="D45" s="203">
        <f>SUM(D34:D44)</f>
        <v>226494598</v>
      </c>
      <c r="E45" s="219">
        <f>SUM(E34:E44)</f>
        <v>1139021265</v>
      </c>
      <c r="F45" s="203">
        <f t="shared" si="4"/>
        <v>435030571</v>
      </c>
      <c r="G45" s="226">
        <f t="shared" si="0"/>
        <v>1800546434</v>
      </c>
    </row>
    <row r="46" spans="1:7" x14ac:dyDescent="0.2">
      <c r="A46" s="194"/>
      <c r="B46" s="245"/>
      <c r="C46" s="224"/>
      <c r="D46" s="217"/>
      <c r="E46" s="193"/>
      <c r="F46" s="193"/>
      <c r="G46" s="224"/>
    </row>
    <row r="47" spans="1:7" ht="15.75" x14ac:dyDescent="0.25">
      <c r="A47" s="192" t="s">
        <v>47</v>
      </c>
      <c r="B47" s="246"/>
      <c r="C47" s="224"/>
      <c r="D47" s="217"/>
      <c r="E47" s="193"/>
      <c r="F47" s="193"/>
      <c r="G47" s="224"/>
    </row>
    <row r="48" spans="1:7" x14ac:dyDescent="0.2">
      <c r="A48" s="194" t="s">
        <v>48</v>
      </c>
      <c r="B48" s="245"/>
      <c r="C48" s="224"/>
      <c r="D48" s="217"/>
      <c r="E48" s="193"/>
      <c r="F48" s="193"/>
      <c r="G48" s="224"/>
    </row>
    <row r="49" spans="1:7" x14ac:dyDescent="0.2">
      <c r="A49" s="195" t="s">
        <v>49</v>
      </c>
      <c r="B49" s="245">
        <v>32386891</v>
      </c>
      <c r="C49" s="224">
        <v>32386891</v>
      </c>
      <c r="D49" s="217">
        <v>4778082</v>
      </c>
      <c r="E49" s="193">
        <v>27767938</v>
      </c>
      <c r="F49" s="193">
        <v>0</v>
      </c>
      <c r="G49" s="224">
        <f t="shared" si="0"/>
        <v>32546020</v>
      </c>
    </row>
    <row r="50" spans="1:7" x14ac:dyDescent="0.2">
      <c r="A50" s="195" t="s">
        <v>50</v>
      </c>
      <c r="B50" s="245">
        <v>0</v>
      </c>
      <c r="C50" s="224">
        <v>0</v>
      </c>
      <c r="D50" s="217">
        <v>0</v>
      </c>
      <c r="E50" s="193">
        <v>0</v>
      </c>
      <c r="F50" s="193">
        <v>0</v>
      </c>
      <c r="G50" s="224">
        <f t="shared" si="0"/>
        <v>0</v>
      </c>
    </row>
    <row r="51" spans="1:7" x14ac:dyDescent="0.2">
      <c r="A51" s="196" t="s">
        <v>51</v>
      </c>
      <c r="B51" s="245">
        <v>0</v>
      </c>
      <c r="C51" s="224">
        <v>0</v>
      </c>
      <c r="D51" s="217">
        <v>0</v>
      </c>
      <c r="E51" s="212">
        <v>0</v>
      </c>
      <c r="F51" s="193">
        <v>0</v>
      </c>
      <c r="G51" s="224">
        <f t="shared" si="0"/>
        <v>0</v>
      </c>
    </row>
    <row r="52" spans="1:7" x14ac:dyDescent="0.2">
      <c r="A52" s="205" t="s">
        <v>52</v>
      </c>
      <c r="B52" s="248">
        <f>SUM(B49:B51)</f>
        <v>32386891</v>
      </c>
      <c r="C52" s="227">
        <f t="shared" ref="C52:F52" si="5">SUM(C49:C51)</f>
        <v>32386891</v>
      </c>
      <c r="D52" s="220">
        <f t="shared" si="5"/>
        <v>4778082</v>
      </c>
      <c r="E52" s="212">
        <f t="shared" si="5"/>
        <v>27767938</v>
      </c>
      <c r="F52" s="206">
        <f t="shared" si="5"/>
        <v>0</v>
      </c>
      <c r="G52" s="227">
        <f t="shared" si="0"/>
        <v>32546020</v>
      </c>
    </row>
    <row r="53" spans="1:7" x14ac:dyDescent="0.2">
      <c r="A53" s="194"/>
      <c r="B53" s="245"/>
      <c r="C53" s="224"/>
      <c r="D53" s="217"/>
      <c r="E53" s="193"/>
      <c r="F53" s="193"/>
      <c r="G53" s="224"/>
    </row>
    <row r="54" spans="1:7" x14ac:dyDescent="0.2">
      <c r="A54" s="194" t="s">
        <v>53</v>
      </c>
      <c r="B54" s="245"/>
      <c r="C54" s="224"/>
      <c r="D54" s="217"/>
      <c r="E54" s="193"/>
      <c r="F54" s="193"/>
      <c r="G54" s="224"/>
    </row>
    <row r="55" spans="1:7" x14ac:dyDescent="0.2">
      <c r="A55" s="195" t="s">
        <v>54</v>
      </c>
      <c r="B55" s="245">
        <v>0</v>
      </c>
      <c r="C55" s="224">
        <v>0</v>
      </c>
      <c r="D55" s="217">
        <v>0</v>
      </c>
      <c r="E55" s="193">
        <v>0</v>
      </c>
      <c r="F55" s="193">
        <v>0</v>
      </c>
      <c r="G55" s="224">
        <f t="shared" si="0"/>
        <v>0</v>
      </c>
    </row>
    <row r="56" spans="1:7" x14ac:dyDescent="0.2">
      <c r="A56" s="196" t="s">
        <v>45</v>
      </c>
      <c r="B56" s="249">
        <v>38767760</v>
      </c>
      <c r="C56" s="257">
        <v>38767760</v>
      </c>
      <c r="D56" s="258">
        <v>45444734</v>
      </c>
      <c r="E56" s="256">
        <v>0</v>
      </c>
      <c r="F56" s="256">
        <v>-6139120</v>
      </c>
      <c r="G56" s="224">
        <f t="shared" si="0"/>
        <v>39305614</v>
      </c>
    </row>
    <row r="57" spans="1:7" ht="15.75" thickBot="1" x14ac:dyDescent="0.25">
      <c r="A57" s="207" t="s">
        <v>55</v>
      </c>
      <c r="B57" s="250">
        <f>SUM(B55:B56)</f>
        <v>38767760</v>
      </c>
      <c r="C57" s="229">
        <f>SUM(C55:C56)</f>
        <v>38767760</v>
      </c>
      <c r="D57" s="222">
        <f t="shared" ref="D57:F57" si="6">SUM(D55:D56)</f>
        <v>45444734</v>
      </c>
      <c r="E57" s="201">
        <f t="shared" si="6"/>
        <v>0</v>
      </c>
      <c r="F57" s="201">
        <f t="shared" si="6"/>
        <v>-6139120</v>
      </c>
      <c r="G57" s="229">
        <f t="shared" si="0"/>
        <v>39305614</v>
      </c>
    </row>
    <row r="58" spans="1:7" ht="16.5" thickTop="1" x14ac:dyDescent="0.25">
      <c r="A58" s="208" t="s">
        <v>56</v>
      </c>
      <c r="B58" s="251">
        <f>+B45+B52+B57</f>
        <v>1728615126</v>
      </c>
      <c r="C58" s="230">
        <f t="shared" ref="C58:F58" si="7">+C45+C52+C57</f>
        <v>1805482765</v>
      </c>
      <c r="D58" s="223">
        <f t="shared" si="7"/>
        <v>276717414</v>
      </c>
      <c r="E58" s="209">
        <f t="shared" si="7"/>
        <v>1166789203</v>
      </c>
      <c r="F58" s="209">
        <f t="shared" si="7"/>
        <v>428891451</v>
      </c>
      <c r="G58" s="226">
        <f t="shared" si="0"/>
        <v>1872398068</v>
      </c>
    </row>
    <row r="59" spans="1:7" x14ac:dyDescent="0.2">
      <c r="A59" s="194"/>
      <c r="B59" s="245"/>
      <c r="C59" s="224"/>
      <c r="D59" s="217"/>
      <c r="E59" s="193"/>
      <c r="F59" s="193"/>
      <c r="G59" s="224"/>
    </row>
    <row r="60" spans="1:7" ht="15.75" thickBot="1" x14ac:dyDescent="0.25">
      <c r="A60" s="210" t="s">
        <v>57</v>
      </c>
      <c r="B60" s="252">
        <f>B30-B58</f>
        <v>0</v>
      </c>
      <c r="C60" s="231">
        <f t="shared" ref="C60:F60" si="8">C30-C58</f>
        <v>0</v>
      </c>
      <c r="D60" s="270">
        <f t="shared" si="8"/>
        <v>0</v>
      </c>
      <c r="E60" s="271">
        <f t="shared" si="8"/>
        <v>0.15979218482971191</v>
      </c>
      <c r="F60" s="271">
        <f t="shared" si="8"/>
        <v>0</v>
      </c>
      <c r="G60" s="242">
        <f>SUM(D60:F60)</f>
        <v>0.15979218482971191</v>
      </c>
    </row>
    <row r="61" spans="1:7" x14ac:dyDescent="0.2">
      <c r="A61" s="243"/>
      <c r="B61" s="243"/>
      <c r="C61" s="244"/>
      <c r="D61" s="244"/>
      <c r="E61" s="244"/>
      <c r="F61" s="244"/>
      <c r="G61" s="267"/>
    </row>
    <row r="62" spans="1:7" x14ac:dyDescent="0.2">
      <c r="A62" s="283" t="s">
        <v>71</v>
      </c>
      <c r="B62" s="283"/>
      <c r="C62" s="283"/>
      <c r="D62" s="283"/>
      <c r="E62" s="283"/>
      <c r="F62" s="283"/>
      <c r="G62" s="283"/>
    </row>
    <row r="63" spans="1:7" x14ac:dyDescent="0.2">
      <c r="A63" s="283" t="s">
        <v>72</v>
      </c>
      <c r="B63" s="283"/>
      <c r="C63" s="283"/>
      <c r="D63" s="283"/>
      <c r="E63" s="283"/>
      <c r="F63" s="283"/>
      <c r="G63" s="283"/>
    </row>
    <row r="64" spans="1:7" x14ac:dyDescent="0.2">
      <c r="A64" s="297" t="s">
        <v>73</v>
      </c>
      <c r="B64" s="297"/>
      <c r="C64" s="297"/>
      <c r="D64" s="297"/>
      <c r="E64" s="297"/>
      <c r="F64" s="297"/>
      <c r="G64" s="297"/>
    </row>
    <row r="65" spans="1:7" ht="15.75" x14ac:dyDescent="0.2">
      <c r="A65" s="281"/>
      <c r="B65" s="281"/>
      <c r="C65" s="281"/>
      <c r="D65" s="281"/>
      <c r="E65" s="281"/>
      <c r="F65" s="281"/>
      <c r="G65" s="281"/>
    </row>
    <row r="66" spans="1:7" ht="15.75" x14ac:dyDescent="0.2">
      <c r="A66" s="281"/>
      <c r="B66" s="281"/>
      <c r="C66" s="281"/>
      <c r="D66" s="281"/>
      <c r="E66" s="281"/>
      <c r="F66" s="281"/>
      <c r="G66" s="281"/>
    </row>
    <row r="67" spans="1:7" x14ac:dyDescent="0.2">
      <c r="A67" s="215"/>
      <c r="B67" s="215"/>
      <c r="C67" s="215"/>
      <c r="D67" s="191"/>
      <c r="E67" s="191"/>
      <c r="F67" s="191"/>
      <c r="G67" s="269"/>
    </row>
    <row r="68" spans="1:7" x14ac:dyDescent="0.2">
      <c r="A68" s="215"/>
      <c r="B68" s="215"/>
      <c r="C68" s="215"/>
      <c r="D68" s="191"/>
      <c r="E68" s="191"/>
      <c r="F68" s="191"/>
      <c r="G68" s="269"/>
    </row>
    <row r="69" spans="1:7" x14ac:dyDescent="0.2">
      <c r="A69" s="215"/>
      <c r="B69" s="215"/>
      <c r="C69" s="215"/>
      <c r="D69" s="191"/>
      <c r="E69" s="191"/>
      <c r="F69" s="191"/>
      <c r="G69" s="269"/>
    </row>
    <row r="70" spans="1:7" x14ac:dyDescent="0.2">
      <c r="A70" s="215"/>
      <c r="B70" s="215"/>
      <c r="C70" s="215"/>
      <c r="D70" s="191"/>
      <c r="E70" s="191"/>
      <c r="F70" s="191"/>
      <c r="G70" s="269"/>
    </row>
  </sheetData>
  <mergeCells count="6">
    <mergeCell ref="A64:G64"/>
    <mergeCell ref="A5:A6"/>
    <mergeCell ref="B5:C5"/>
    <mergeCell ref="D5:G5"/>
    <mergeCell ref="A62:G62"/>
    <mergeCell ref="A63:G63"/>
  </mergeCells>
  <pageMargins left="0.7" right="0.7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Consolidated</vt:lpstr>
      <vt:lpstr>Boulder</vt:lpstr>
      <vt:lpstr>UCCS</vt:lpstr>
      <vt:lpstr>Denver</vt:lpstr>
      <vt:lpstr>Anschutz</vt:lpstr>
      <vt:lpstr>Consolidated!Print_Area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Celina Duran</dc:creator>
  <cp:lastModifiedBy>Ryan Allred</cp:lastModifiedBy>
  <cp:lastPrinted>2017-06-27T21:26:22Z</cp:lastPrinted>
  <dcterms:created xsi:type="dcterms:W3CDTF">2017-06-13T20:14:34Z</dcterms:created>
  <dcterms:modified xsi:type="dcterms:W3CDTF">2017-06-27T21:30:37Z</dcterms:modified>
</cp:coreProperties>
</file>