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Maryellen</author>
  </authors>
  <commentList>
    <comment ref="A10" authorId="0">
      <text>
        <r>
          <rPr>
            <b/>
            <sz val="8"/>
            <rFont val="Tahoma"/>
            <family val="0"/>
          </rPr>
          <t>Maryellen:</t>
        </r>
        <r>
          <rPr>
            <sz val="8"/>
            <rFont val="Tahoma"/>
            <family val="0"/>
          </rPr>
          <t xml:space="preserve">
This is the number of pay periods left in the payment period - from now until August.</t>
        </r>
      </text>
    </comment>
    <comment ref="A11" authorId="0">
      <text>
        <r>
          <rPr>
            <b/>
            <sz val="8"/>
            <rFont val="Tahoma"/>
            <family val="0"/>
          </rPr>
          <t>Maryellen:</t>
        </r>
        <r>
          <rPr>
            <sz val="8"/>
            <rFont val="Tahoma"/>
            <family val="0"/>
          </rPr>
          <t xml:space="preserve">
This new amount is equal to the Contract Amount Remaining divided by the number of months left in the payment period through August.</t>
        </r>
      </text>
    </comment>
    <comment ref="A13" authorId="0">
      <text>
        <r>
          <rPr>
            <b/>
            <sz val="8"/>
            <rFont val="Tahoma"/>
            <family val="0"/>
          </rPr>
          <t>Maryellen:</t>
        </r>
        <r>
          <rPr>
            <sz val="8"/>
            <rFont val="Tahoma"/>
            <family val="0"/>
          </rPr>
          <t xml:space="preserve">
This new amount is equal to the Contract Amount Remaining divided by the number of months left in the payment period through August.</t>
        </r>
      </text>
    </comment>
    <comment ref="A14" authorId="0">
      <text>
        <r>
          <rPr>
            <b/>
            <sz val="8"/>
            <rFont val="Tahoma"/>
            <family val="0"/>
          </rPr>
          <t>Maryellen:</t>
        </r>
        <r>
          <rPr>
            <sz val="8"/>
            <rFont val="Tahoma"/>
            <family val="0"/>
          </rPr>
          <t xml:space="preserve">
This is the total amount that will be withheld for summer salary. </t>
        </r>
      </text>
    </comment>
    <comment ref="A15" authorId="0">
      <text>
        <r>
          <rPr>
            <b/>
            <sz val="8"/>
            <rFont val="Tahoma"/>
            <family val="0"/>
          </rPr>
          <t>Maryellen:</t>
        </r>
        <r>
          <rPr>
            <sz val="8"/>
            <rFont val="Tahoma"/>
            <family val="0"/>
          </rPr>
          <t xml:space="preserve">
This is the monthly accrual amount deducted from the employee's pay.</t>
        </r>
      </text>
    </comment>
    <comment ref="A5" authorId="0">
      <text>
        <r>
          <rPr>
            <sz val="8"/>
            <rFont val="Tahoma"/>
            <family val="0"/>
          </rPr>
          <t xml:space="preserve">
This is the  total amount of the contract to be paid to the employee.    </t>
        </r>
      </text>
    </comment>
    <comment ref="A7" authorId="0">
      <text>
        <r>
          <rPr>
            <b/>
            <sz val="8"/>
            <rFont val="Tahoma"/>
            <family val="0"/>
          </rPr>
          <t xml:space="preserve"> </t>
        </r>
        <r>
          <rPr>
            <sz val="8"/>
            <rFont val="Tahoma"/>
            <family val="0"/>
          </rPr>
          <t xml:space="preserve">
This is the total contract amount that is still owed to the employee.</t>
        </r>
      </text>
    </comment>
    <comment ref="A18" authorId="0">
      <text>
        <r>
          <rPr>
            <sz val="8"/>
            <rFont val="Tahoma"/>
            <family val="0"/>
          </rPr>
          <t xml:space="preserve">
This is the new monthly amount to be deducted from the employee's salary for the summer pay.  This amount will be deducted from the monthly contract salary through May.</t>
        </r>
      </text>
    </comment>
    <comment ref="A19" authorId="0">
      <text>
        <r>
          <rPr>
            <b/>
            <sz val="8"/>
            <rFont val="Tahoma"/>
            <family val="0"/>
          </rPr>
          <t xml:space="preserve"> </t>
        </r>
        <r>
          <rPr>
            <sz val="8"/>
            <rFont val="Tahoma"/>
            <family val="0"/>
          </rPr>
          <t xml:space="preserve">
This is the employee's new monthly gross salary.  This is the amount that will be paid to the employee each month through August.</t>
        </r>
      </text>
    </comment>
    <comment ref="A17" authorId="0">
      <text>
        <r>
          <rPr>
            <sz val="8"/>
            <rFont val="Tahoma"/>
            <family val="0"/>
          </rPr>
          <t xml:space="preserve">
This is the new monthly contract pay amount that will be paid through May.</t>
        </r>
      </text>
    </comment>
    <comment ref="A6" authorId="0">
      <text>
        <r>
          <rPr>
            <sz val="8"/>
            <rFont val="Tahoma"/>
            <family val="0"/>
          </rPr>
          <t xml:space="preserve">
This is the total contract salary paid to the employee as of today's date.  To obtain amount the following options are available:
Option 1: Run the Employee Compensation report and add the CONTRACT earnings for that employee record for the number of pay periods in the contract period.  For example, if you want to calculate how the change would affect this employee in November and the employee is being paid from employee record 0, you need to run the report for the time period Sept - Oct, and add the CONTRACT earnings from the report for September and October for employee record 0.  
Option 2 - You can also obtain this information from the Payroll Register Accounting reports, but you must run this report for each relevant month to get the required information and add the CRG earnings code for each relevant month.
Option 3 - If there have been no changes to this employee's salary you may also obtain this amount by taking the original full contract salary, divide it by the number of pay periods in the contract period and multiplying it by the number of months the employee has been paid.  For example, if the employee started with a salary of $90,000 for the academic year and the salary change occurs in November, the calculation is as follows $90,000/9 = $10,000 x 2 = $20,000.</t>
        </r>
      </text>
    </comment>
    <comment ref="A21" authorId="0">
      <text>
        <r>
          <rPr>
            <b/>
            <sz val="8"/>
            <rFont val="Tahoma"/>
            <family val="0"/>
          </rPr>
          <t xml:space="preserve"> </t>
        </r>
        <r>
          <rPr>
            <sz val="8"/>
            <rFont val="Tahoma"/>
            <family val="0"/>
          </rPr>
          <t xml:space="preserve">
This is the total amount that will be withheld for the employee's summer salary.</t>
        </r>
      </text>
    </comment>
    <comment ref="A9" authorId="0">
      <text>
        <r>
          <rPr>
            <b/>
            <sz val="8"/>
            <rFont val="Tahoma"/>
            <family val="0"/>
          </rPr>
          <t xml:space="preserve"> </t>
        </r>
        <r>
          <rPr>
            <sz val="8"/>
            <rFont val="Tahoma"/>
            <family val="0"/>
          </rPr>
          <t xml:space="preserve">
This is the total contract amount that is still owed to the employee.</t>
        </r>
      </text>
    </comment>
  </commentList>
</comments>
</file>

<file path=xl/sharedStrings.xml><?xml version="1.0" encoding="utf-8"?>
<sst xmlns="http://schemas.openxmlformats.org/spreadsheetml/2006/main" count="23" uniqueCount="21">
  <si>
    <t xml:space="preserve"> </t>
  </si>
  <si>
    <t>November</t>
  </si>
  <si>
    <t>December</t>
  </si>
  <si>
    <t>October</t>
  </si>
  <si>
    <t>January</t>
  </si>
  <si>
    <t>February</t>
  </si>
  <si>
    <t>March</t>
  </si>
  <si>
    <t>Contract Amount Remaining</t>
  </si>
  <si>
    <t>Number of Pay Periods Left in Payment Period</t>
  </si>
  <si>
    <t>April</t>
  </si>
  <si>
    <t>May</t>
  </si>
  <si>
    <t>New Gross Monthly Salary including the Deduction for Summer Salary</t>
  </si>
  <si>
    <t xml:space="preserve">Total Summer Accrual </t>
  </si>
  <si>
    <t>Monthly Summer Accrual Deducted</t>
  </si>
  <si>
    <t>Calculation Worksheet for Change from 9 pay 9 to 9 pay 12 Employee</t>
  </si>
  <si>
    <t>New Monthly Contract Amt</t>
  </si>
  <si>
    <t>New Monthly Earned Not Paid (ENP) Amt</t>
  </si>
  <si>
    <t>New Monthly Gross Salary</t>
  </si>
  <si>
    <t>Total Contract Salary to Be Paid to Employee</t>
  </si>
  <si>
    <t>Total Contract Earnings Amt Paid as of today</t>
  </si>
  <si>
    <t>New Total ENP Withheld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</si>
</sst>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2">
    <xf numFmtId="0" fontId="0" fillId="0" borderId="0" xfId="0" applyAlignment="1">
      <alignment/>
    </xf>
    <xf numFmtId="0" fontId="0" fillId="0" borderId="0" xfId="0" applyAlignment="1">
      <alignment horizontal="center"/>
    </xf>
    <xf numFmtId="0" fontId="0" fillId="0" borderId="0" xfId="0" applyAlignment="1">
      <alignment wrapText="1"/>
    </xf>
    <xf numFmtId="4" fontId="0" fillId="0" borderId="0" xfId="0" applyNumberFormat="1" applyAlignment="1">
      <alignment/>
    </xf>
    <xf numFmtId="4" fontId="0" fillId="0" borderId="0" xfId="0" applyNumberFormat="1" applyAlignment="1">
      <alignment horizontal="center"/>
    </xf>
    <xf numFmtId="0" fontId="0" fillId="33" borderId="0" xfId="0" applyFill="1" applyAlignment="1">
      <alignment wrapText="1"/>
    </xf>
    <xf numFmtId="4" fontId="0" fillId="33" borderId="0" xfId="0" applyNumberFormat="1" applyFill="1" applyAlignment="1">
      <alignment/>
    </xf>
    <xf numFmtId="0" fontId="0" fillId="33" borderId="0" xfId="0" applyFill="1" applyAlignment="1">
      <alignment/>
    </xf>
    <xf numFmtId="0" fontId="0" fillId="0" borderId="0" xfId="0" applyAlignment="1" applyProtection="1">
      <alignment wrapText="1"/>
      <protection hidden="1"/>
    </xf>
    <xf numFmtId="4" fontId="0" fillId="0" borderId="0" xfId="0" applyNumberFormat="1" applyAlignment="1" applyProtection="1">
      <alignment/>
      <protection hidden="1"/>
    </xf>
    <xf numFmtId="0" fontId="0" fillId="0" borderId="0" xfId="0" applyAlignment="1" applyProtection="1">
      <alignment/>
      <protection hidden="1"/>
    </xf>
    <xf numFmtId="3" fontId="0" fillId="0" borderId="0" xfId="0" applyNumberFormat="1" applyAlignment="1" applyProtection="1">
      <alignment/>
      <protection hidden="1"/>
    </xf>
    <xf numFmtId="0" fontId="0" fillId="33" borderId="0" xfId="0" applyFill="1" applyAlignment="1" applyProtection="1">
      <alignment wrapText="1"/>
      <protection hidden="1"/>
    </xf>
    <xf numFmtId="4" fontId="0" fillId="33" borderId="0" xfId="0" applyNumberFormat="1" applyFill="1" applyAlignment="1" applyProtection="1">
      <alignment/>
      <protection hidden="1"/>
    </xf>
    <xf numFmtId="0" fontId="0" fillId="33" borderId="0" xfId="0" applyFill="1" applyAlignment="1" applyProtection="1">
      <alignment/>
      <protection hidden="1"/>
    </xf>
    <xf numFmtId="4" fontId="0" fillId="34" borderId="10" xfId="0" applyNumberFormat="1" applyFill="1" applyBorder="1" applyAlignment="1" applyProtection="1">
      <alignment/>
      <protection locked="0"/>
    </xf>
    <xf numFmtId="4" fontId="0" fillId="34" borderId="11" xfId="0" applyNumberFormat="1" applyFill="1" applyBorder="1" applyAlignment="1" applyProtection="1">
      <alignment/>
      <protection locked="0"/>
    </xf>
    <xf numFmtId="4" fontId="0" fillId="34" borderId="12" xfId="0" applyNumberFormat="1" applyFill="1" applyBorder="1" applyAlignment="1" applyProtection="1">
      <alignment/>
      <protection locked="0"/>
    </xf>
    <xf numFmtId="4" fontId="0" fillId="34" borderId="13" xfId="0" applyNumberFormat="1" applyFill="1" applyBorder="1" applyAlignment="1" applyProtection="1">
      <alignment/>
      <protection locked="0"/>
    </xf>
    <xf numFmtId="4" fontId="0" fillId="34" borderId="14" xfId="0" applyNumberFormat="1" applyFill="1" applyBorder="1" applyAlignment="1" applyProtection="1">
      <alignment/>
      <protection locked="0"/>
    </xf>
    <xf numFmtId="4" fontId="0" fillId="34" borderId="15" xfId="0" applyNumberFormat="1" applyFill="1" applyBorder="1" applyAlignment="1" applyProtection="1">
      <alignment/>
      <protection locked="0"/>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21"/>
  <sheetViews>
    <sheetView tabSelected="1" zoomScalePageLayoutView="0" workbookViewId="0" topLeftCell="A1">
      <selection activeCell="G24" sqref="G24"/>
    </sheetView>
  </sheetViews>
  <sheetFormatPr defaultColWidth="9.140625" defaultRowHeight="12.75"/>
  <cols>
    <col min="1" max="1" width="22.421875" style="0" bestFit="1" customWidth="1"/>
    <col min="2" max="2" width="14.421875" style="3" bestFit="1" customWidth="1"/>
    <col min="3" max="9" width="12.7109375" style="3" bestFit="1" customWidth="1"/>
  </cols>
  <sheetData>
    <row r="1" spans="1:9" ht="12.75">
      <c r="A1" s="21" t="s">
        <v>14</v>
      </c>
      <c r="B1" s="21"/>
      <c r="C1" s="21"/>
      <c r="D1" s="21"/>
      <c r="E1" s="21"/>
      <c r="F1" s="21"/>
      <c r="G1" s="21"/>
      <c r="H1" s="21"/>
      <c r="I1" s="21"/>
    </row>
    <row r="2" ht="12.75"/>
    <row r="3" spans="1:9" s="1" customFormat="1" ht="12.75">
      <c r="A3" s="1" t="s">
        <v>0</v>
      </c>
      <c r="B3" s="4" t="s">
        <v>3</v>
      </c>
      <c r="C3" s="4" t="s">
        <v>1</v>
      </c>
      <c r="D3" s="4" t="s">
        <v>2</v>
      </c>
      <c r="E3" s="4" t="s">
        <v>4</v>
      </c>
      <c r="F3" s="4" t="s">
        <v>5</v>
      </c>
      <c r="G3" s="4" t="s">
        <v>6</v>
      </c>
      <c r="H3" s="4" t="s">
        <v>9</v>
      </c>
      <c r="I3" s="4" t="s">
        <v>10</v>
      </c>
    </row>
    <row r="4" ht="13.5" thickBot="1"/>
    <row r="5" spans="1:9" ht="38.25">
      <c r="A5" s="2" t="s">
        <v>18</v>
      </c>
      <c r="B5" s="18">
        <v>0</v>
      </c>
      <c r="C5" s="19">
        <v>0</v>
      </c>
      <c r="D5" s="19">
        <v>0</v>
      </c>
      <c r="E5" s="19">
        <v>0</v>
      </c>
      <c r="F5" s="19">
        <v>0</v>
      </c>
      <c r="G5" s="19">
        <v>0</v>
      </c>
      <c r="H5" s="19">
        <v>0</v>
      </c>
      <c r="I5" s="20">
        <v>0</v>
      </c>
    </row>
    <row r="6" spans="1:9" ht="39" thickBot="1">
      <c r="A6" s="2" t="s">
        <v>19</v>
      </c>
      <c r="B6" s="15">
        <v>0</v>
      </c>
      <c r="C6" s="16">
        <v>0</v>
      </c>
      <c r="D6" s="16">
        <v>0</v>
      </c>
      <c r="E6" s="16">
        <v>0</v>
      </c>
      <c r="F6" s="16">
        <v>0</v>
      </c>
      <c r="G6" s="16">
        <v>0</v>
      </c>
      <c r="H6" s="16">
        <v>0</v>
      </c>
      <c r="I6" s="17">
        <v>0</v>
      </c>
    </row>
    <row r="7" spans="1:9" ht="25.5">
      <c r="A7" s="2" t="s">
        <v>7</v>
      </c>
      <c r="B7" s="3">
        <f>IF(B6&gt;0,B5-B6,0)</f>
        <v>0</v>
      </c>
      <c r="C7" s="3">
        <f aca="true" t="shared" si="0" ref="C7:I7">IF(C6&gt;0,C5-C6,0)</f>
        <v>0</v>
      </c>
      <c r="D7" s="3">
        <f t="shared" si="0"/>
        <v>0</v>
      </c>
      <c r="E7" s="3">
        <f t="shared" si="0"/>
        <v>0</v>
      </c>
      <c r="F7" s="3">
        <f t="shared" si="0"/>
        <v>0</v>
      </c>
      <c r="G7" s="3">
        <f t="shared" si="0"/>
        <v>0</v>
      </c>
      <c r="H7" s="3">
        <f t="shared" si="0"/>
        <v>0</v>
      </c>
      <c r="I7" s="3">
        <f t="shared" si="0"/>
        <v>0</v>
      </c>
    </row>
    <row r="8" spans="1:9" s="7" customFormat="1" ht="12.75">
      <c r="A8" s="5"/>
      <c r="B8" s="6"/>
      <c r="C8" s="6"/>
      <c r="D8" s="6"/>
      <c r="E8" s="6"/>
      <c r="F8" s="6"/>
      <c r="G8" s="6"/>
      <c r="H8" s="6"/>
      <c r="I8" s="6"/>
    </row>
    <row r="9" spans="1:9" s="10" customFormat="1" ht="25.5" hidden="1">
      <c r="A9" s="8" t="s">
        <v>7</v>
      </c>
      <c r="B9" s="9">
        <f>IF(B6&gt;0,B5-B6,0)</f>
        <v>0</v>
      </c>
      <c r="C9" s="9">
        <f aca="true" t="shared" si="1" ref="C9:I9">IF(C6&gt;0,C5-C6,0)</f>
        <v>0</v>
      </c>
      <c r="D9" s="9">
        <f t="shared" si="1"/>
        <v>0</v>
      </c>
      <c r="E9" s="9">
        <f t="shared" si="1"/>
        <v>0</v>
      </c>
      <c r="F9" s="9">
        <f t="shared" si="1"/>
        <v>0</v>
      </c>
      <c r="G9" s="9">
        <f t="shared" si="1"/>
        <v>0</v>
      </c>
      <c r="H9" s="9">
        <f t="shared" si="1"/>
        <v>0</v>
      </c>
      <c r="I9" s="9">
        <f t="shared" si="1"/>
        <v>0</v>
      </c>
    </row>
    <row r="10" spans="1:9" s="10" customFormat="1" ht="25.5" hidden="1">
      <c r="A10" s="8" t="s">
        <v>8</v>
      </c>
      <c r="B10" s="11">
        <v>11</v>
      </c>
      <c r="C10" s="11">
        <v>10</v>
      </c>
      <c r="D10" s="11">
        <v>9</v>
      </c>
      <c r="E10" s="11">
        <v>8</v>
      </c>
      <c r="F10" s="11">
        <v>7</v>
      </c>
      <c r="G10" s="11">
        <v>6</v>
      </c>
      <c r="H10" s="11">
        <v>5</v>
      </c>
      <c r="I10" s="11">
        <v>4</v>
      </c>
    </row>
    <row r="11" spans="1:9" s="10" customFormat="1" ht="51" hidden="1">
      <c r="A11" s="8" t="s">
        <v>11</v>
      </c>
      <c r="B11" s="9">
        <f>IF(B6&gt;0,B7/B10,0)</f>
        <v>0</v>
      </c>
      <c r="C11" s="9">
        <f>IF(C6&gt;0,C7/C10,0)</f>
        <v>0</v>
      </c>
      <c r="D11" s="9">
        <f aca="true" t="shared" si="2" ref="D11:I11">IF(D6&gt;0,D7/D10,0)</f>
        <v>0</v>
      </c>
      <c r="E11" s="9">
        <f t="shared" si="2"/>
        <v>0</v>
      </c>
      <c r="F11" s="9">
        <f t="shared" si="2"/>
        <v>0</v>
      </c>
      <c r="G11" s="9">
        <f t="shared" si="2"/>
        <v>0</v>
      </c>
      <c r="H11" s="9">
        <f t="shared" si="2"/>
        <v>0</v>
      </c>
      <c r="I11" s="9">
        <f t="shared" si="2"/>
        <v>0</v>
      </c>
    </row>
    <row r="12" spans="1:9" s="14" customFormat="1" ht="12.75" hidden="1">
      <c r="A12" s="12"/>
      <c r="B12" s="13"/>
      <c r="C12" s="13"/>
      <c r="D12" s="13"/>
      <c r="E12" s="13"/>
      <c r="F12" s="13"/>
      <c r="G12" s="13"/>
      <c r="H12" s="13"/>
      <c r="I12" s="13"/>
    </row>
    <row r="13" spans="1:9" s="10" customFormat="1" ht="51" hidden="1">
      <c r="A13" s="8" t="s">
        <v>11</v>
      </c>
      <c r="B13" s="9">
        <f>B11</f>
        <v>0</v>
      </c>
      <c r="C13" s="9">
        <f aca="true" t="shared" si="3" ref="C13:I13">C11</f>
        <v>0</v>
      </c>
      <c r="D13" s="9">
        <f t="shared" si="3"/>
        <v>0</v>
      </c>
      <c r="E13" s="9">
        <f t="shared" si="3"/>
        <v>0</v>
      </c>
      <c r="F13" s="9">
        <f t="shared" si="3"/>
        <v>0</v>
      </c>
      <c r="G13" s="9">
        <f t="shared" si="3"/>
        <v>0</v>
      </c>
      <c r="H13" s="9">
        <f t="shared" si="3"/>
        <v>0</v>
      </c>
      <c r="I13" s="9">
        <f t="shared" si="3"/>
        <v>0</v>
      </c>
    </row>
    <row r="14" spans="1:9" s="10" customFormat="1" ht="12.75" hidden="1">
      <c r="A14" s="8" t="s">
        <v>12</v>
      </c>
      <c r="B14" s="9">
        <f>SUM(B13*-1)*3</f>
        <v>0</v>
      </c>
      <c r="C14" s="9">
        <f>SUM(C13*-1)*3</f>
        <v>0</v>
      </c>
      <c r="D14" s="9">
        <f aca="true" t="shared" si="4" ref="D14:I14">SUM(D13*-1)*3</f>
        <v>0</v>
      </c>
      <c r="E14" s="9">
        <f t="shared" si="4"/>
        <v>0</v>
      </c>
      <c r="F14" s="9">
        <f t="shared" si="4"/>
        <v>0</v>
      </c>
      <c r="G14" s="9">
        <f t="shared" si="4"/>
        <v>0</v>
      </c>
      <c r="H14" s="9">
        <f t="shared" si="4"/>
        <v>0</v>
      </c>
      <c r="I14" s="9">
        <f t="shared" si="4"/>
        <v>0</v>
      </c>
    </row>
    <row r="15" spans="1:9" s="10" customFormat="1" ht="25.5" hidden="1">
      <c r="A15" s="8" t="s">
        <v>13</v>
      </c>
      <c r="B15" s="9">
        <f>B14/8</f>
        <v>0</v>
      </c>
      <c r="C15" s="9">
        <f>C14/7</f>
        <v>0</v>
      </c>
      <c r="D15" s="9">
        <f>D14/6</f>
        <v>0</v>
      </c>
      <c r="E15" s="9">
        <f>E14/5</f>
        <v>0</v>
      </c>
      <c r="F15" s="9">
        <f>F14/4</f>
        <v>0</v>
      </c>
      <c r="G15" s="9">
        <f>G14/3</f>
        <v>0</v>
      </c>
      <c r="H15" s="9">
        <f>H14/2</f>
        <v>0</v>
      </c>
      <c r="I15" s="9">
        <f>I14/1</f>
        <v>0</v>
      </c>
    </row>
    <row r="16" spans="1:9" s="14" customFormat="1" ht="12.75" hidden="1">
      <c r="A16" s="12"/>
      <c r="B16" s="13"/>
      <c r="C16" s="13"/>
      <c r="D16" s="13"/>
      <c r="E16" s="13"/>
      <c r="F16" s="13"/>
      <c r="G16" s="13"/>
      <c r="H16" s="13"/>
      <c r="I16" s="13"/>
    </row>
    <row r="17" spans="1:9" ht="25.5">
      <c r="A17" s="2" t="s">
        <v>15</v>
      </c>
      <c r="B17" s="3">
        <f>IF(B11&gt;0,B5/9,0)</f>
        <v>0</v>
      </c>
      <c r="C17" s="3">
        <f aca="true" t="shared" si="5" ref="C17:I17">IF(C11&gt;0,C5/9,0)</f>
        <v>0</v>
      </c>
      <c r="D17" s="3">
        <f t="shared" si="5"/>
        <v>0</v>
      </c>
      <c r="E17" s="3">
        <f t="shared" si="5"/>
        <v>0</v>
      </c>
      <c r="F17" s="3">
        <f t="shared" si="5"/>
        <v>0</v>
      </c>
      <c r="G17" s="3">
        <f t="shared" si="5"/>
        <v>0</v>
      </c>
      <c r="H17" s="3">
        <f t="shared" si="5"/>
        <v>0</v>
      </c>
      <c r="I17" s="3">
        <f t="shared" si="5"/>
        <v>0</v>
      </c>
    </row>
    <row r="18" spans="1:9" ht="25.5">
      <c r="A18" s="2" t="s">
        <v>16</v>
      </c>
      <c r="B18" s="3">
        <f>B15</f>
        <v>0</v>
      </c>
      <c r="C18" s="3">
        <f aca="true" t="shared" si="6" ref="C18:I18">C15</f>
        <v>0</v>
      </c>
      <c r="D18" s="3">
        <f t="shared" si="6"/>
        <v>0</v>
      </c>
      <c r="E18" s="3">
        <f t="shared" si="6"/>
        <v>0</v>
      </c>
      <c r="F18" s="3">
        <f t="shared" si="6"/>
        <v>0</v>
      </c>
      <c r="G18" s="3">
        <f t="shared" si="6"/>
        <v>0</v>
      </c>
      <c r="H18" s="3">
        <f t="shared" si="6"/>
        <v>0</v>
      </c>
      <c r="I18" s="3">
        <f t="shared" si="6"/>
        <v>0</v>
      </c>
    </row>
    <row r="19" spans="1:9" ht="25.5">
      <c r="A19" s="2" t="s">
        <v>17</v>
      </c>
      <c r="B19" s="3">
        <f>B17+B18</f>
        <v>0</v>
      </c>
      <c r="C19" s="3">
        <f aca="true" t="shared" si="7" ref="C19:I19">C17+C18</f>
        <v>0</v>
      </c>
      <c r="D19" s="3">
        <f t="shared" si="7"/>
        <v>0</v>
      </c>
      <c r="E19" s="3">
        <f t="shared" si="7"/>
        <v>0</v>
      </c>
      <c r="F19" s="3">
        <f t="shared" si="7"/>
        <v>0</v>
      </c>
      <c r="G19" s="3">
        <f t="shared" si="7"/>
        <v>0</v>
      </c>
      <c r="H19" s="3">
        <f t="shared" si="7"/>
        <v>0</v>
      </c>
      <c r="I19" s="3">
        <f t="shared" si="7"/>
        <v>0</v>
      </c>
    </row>
    <row r="20" spans="2:9" s="7" customFormat="1" ht="12.75">
      <c r="B20" s="6"/>
      <c r="C20" s="6"/>
      <c r="D20" s="6"/>
      <c r="E20" s="6"/>
      <c r="F20" s="6"/>
      <c r="G20" s="6"/>
      <c r="H20" s="6"/>
      <c r="I20" s="6"/>
    </row>
    <row r="21" spans="1:9" ht="25.5">
      <c r="A21" s="2" t="s">
        <v>20</v>
      </c>
      <c r="B21" s="3">
        <f>IF(B18&lt;0,B18*8,0)</f>
        <v>0</v>
      </c>
      <c r="C21" s="3">
        <f>IF(C18&lt;0,C18*7,0)</f>
        <v>0</v>
      </c>
      <c r="D21" s="3">
        <f>IF(D18&lt;0,D18*6,0)</f>
        <v>0</v>
      </c>
      <c r="E21" s="3">
        <f>IF(E18&lt;0,E18*5,0)</f>
        <v>0</v>
      </c>
      <c r="F21" s="3">
        <f>IF(F18&lt;0,F18*4,0)</f>
        <v>0</v>
      </c>
      <c r="G21" s="3">
        <f>IF(G18&lt;0,G18*3,0)</f>
        <v>0</v>
      </c>
      <c r="H21" s="3">
        <f>IF(H18&lt;0,H18*2,0)</f>
        <v>0</v>
      </c>
      <c r="I21" s="3">
        <f>IF(I18&lt;0,I18*1,0)</f>
        <v>0</v>
      </c>
    </row>
    <row r="23" ht="12.75"/>
    <row r="24" ht="12.75"/>
    <row r="25" ht="12.75"/>
    <row r="26" ht="12.75"/>
    <row r="28" ht="12.75"/>
  </sheetData>
  <sheetProtection password="DD7D" sheet="1" objects="1" scenarios="1"/>
  <mergeCells count="1">
    <mergeCell ref="A1:I1"/>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Maryellen</dc:creator>
  <cp:keywords/>
  <dc:description/>
  <cp:lastModifiedBy>Nancy Sicalides-Tucker</cp:lastModifiedBy>
  <dcterms:created xsi:type="dcterms:W3CDTF">2004-09-30T19:32:41Z</dcterms:created>
  <dcterms:modified xsi:type="dcterms:W3CDTF">2014-02-17T16:44:19Z</dcterms:modified>
  <cp:category/>
  <cp:version/>
  <cp:contentType/>
  <cp:contentStatus/>
</cp:coreProperties>
</file>