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1535" activeTab="0"/>
  </bookViews>
  <sheets>
    <sheet name="Fall 11" sheetId="1" r:id="rId1"/>
  </sheets>
  <definedNames>
    <definedName name="_xlnm.Print_Area" localSheetId="0">'Fall 11'!$A$1:$P$25</definedName>
    <definedName name="sysemploydb">#REF!</definedName>
  </definedNames>
  <calcPr fullCalcOnLoad="1"/>
</workbook>
</file>

<file path=xl/sharedStrings.xml><?xml version="1.0" encoding="utf-8"?>
<sst xmlns="http://schemas.openxmlformats.org/spreadsheetml/2006/main" count="41" uniqueCount="29">
  <si>
    <t>University of Colorado Faculty and Staff, Fall 2011</t>
  </si>
  <si>
    <t>Boulder</t>
  </si>
  <si>
    <t>Colorado Springs</t>
  </si>
  <si>
    <t>Denver|AMC</t>
  </si>
  <si>
    <t>System
Administration</t>
  </si>
  <si>
    <t>CU Total</t>
  </si>
  <si>
    <t>Full-Time</t>
  </si>
  <si>
    <t>Part-Time</t>
  </si>
  <si>
    <t>Total</t>
  </si>
  <si>
    <t>Faculty/Academic Staff</t>
  </si>
  <si>
    <t>Instructional Faculty</t>
  </si>
  <si>
    <t>Tenured/Tenure Track</t>
  </si>
  <si>
    <t>Full Professor</t>
  </si>
  <si>
    <t>Associate Professor</t>
  </si>
  <si>
    <t>Assistant Professor</t>
  </si>
  <si>
    <t>Non-Tenure Track</t>
  </si>
  <si>
    <t>Instructor/Sr. Instructor</t>
  </si>
  <si>
    <t>Other</t>
  </si>
  <si>
    <t>Research Faculty/Academic Research Staff</t>
  </si>
  <si>
    <t>Public Service Faculty</t>
  </si>
  <si>
    <t xml:space="preserve">Staff </t>
  </si>
  <si>
    <t>Officers</t>
  </si>
  <si>
    <t>Executive/Administrative/Managerial</t>
  </si>
  <si>
    <t>Other Professionals (support/service)</t>
  </si>
  <si>
    <t>Technical and Paraprofessionals</t>
  </si>
  <si>
    <t>Clerical and Secretarial</t>
  </si>
  <si>
    <t>Skilled Crafts</t>
  </si>
  <si>
    <t>Service/Maintenance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</si>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</sst>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56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4"/>
      <color indexed="49"/>
      <name val="Arial"/>
      <family val="2"/>
    </font>
    <font>
      <sz val="18"/>
      <color indexed="9"/>
      <name val="Arial"/>
      <family val="2"/>
    </font>
    <font>
      <b/>
      <sz val="12"/>
      <color indexed="5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1"/>
      <color rgb="FF1F497D"/>
      <name val="Symbol"/>
      <family val="1"/>
    </font>
    <font>
      <b/>
      <sz val="14"/>
      <color rgb="FF4B92DB"/>
      <name val="Arial"/>
      <family val="2"/>
    </font>
    <font>
      <sz val="18"/>
      <color theme="0"/>
      <name val="Arial"/>
      <family val="2"/>
    </font>
    <font>
      <b/>
      <sz val="12"/>
      <color rgb="FFCFB87C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5" fillId="0" borderId="0" xfId="55" applyFont="1" applyFill="1" applyBorder="1" applyAlignment="1">
      <alignment horizontal="center"/>
      <protection/>
    </xf>
    <xf numFmtId="0" fontId="48" fillId="0" borderId="0" xfId="0" applyFont="1" applyFill="1" applyAlignment="1">
      <alignment horizontal="left" indent="4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0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26" fillId="34" borderId="17" xfId="0" applyFont="1" applyFill="1" applyBorder="1" applyAlignment="1">
      <alignment/>
    </xf>
    <xf numFmtId="164" fontId="26" fillId="34" borderId="17" xfId="0" applyNumberFormat="1" applyFont="1" applyFill="1" applyBorder="1" applyAlignment="1">
      <alignment horizontal="right" wrapText="1"/>
    </xf>
    <xf numFmtId="164" fontId="26" fillId="34" borderId="18" xfId="0" applyNumberFormat="1" applyFont="1" applyFill="1" applyBorder="1" applyAlignment="1">
      <alignment horizontal="right"/>
    </xf>
    <xf numFmtId="164" fontId="26" fillId="34" borderId="19" xfId="0" applyNumberFormat="1" applyFont="1" applyFill="1" applyBorder="1" applyAlignment="1">
      <alignment horizontal="right"/>
    </xf>
    <xf numFmtId="164" fontId="26" fillId="34" borderId="18" xfId="42" applyNumberFormat="1" applyFont="1" applyFill="1" applyBorder="1" applyAlignment="1">
      <alignment horizontal="right" wrapText="1"/>
    </xf>
    <xf numFmtId="164" fontId="26" fillId="34" borderId="18" xfId="0" applyNumberFormat="1" applyFont="1" applyFill="1" applyBorder="1" applyAlignment="1">
      <alignment horizontal="right" wrapText="1"/>
    </xf>
    <xf numFmtId="164" fontId="26" fillId="34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4" fontId="4" fillId="0" borderId="2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4" fillId="0" borderId="21" xfId="42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 indent="3"/>
    </xf>
    <xf numFmtId="0" fontId="4" fillId="0" borderId="20" xfId="0" applyFont="1" applyFill="1" applyBorder="1" applyAlignment="1">
      <alignment horizontal="left" indent="6"/>
    </xf>
    <xf numFmtId="0" fontId="4" fillId="0" borderId="20" xfId="0" applyFont="1" applyFill="1" applyBorder="1" applyAlignment="1">
      <alignment horizontal="left"/>
    </xf>
    <xf numFmtId="164" fontId="26" fillId="34" borderId="17" xfId="42" applyNumberFormat="1" applyFont="1" applyFill="1" applyBorder="1" applyAlignment="1">
      <alignment/>
    </xf>
    <xf numFmtId="164" fontId="26" fillId="34" borderId="18" xfId="42" applyNumberFormat="1" applyFont="1" applyFill="1" applyBorder="1" applyAlignment="1">
      <alignment/>
    </xf>
    <xf numFmtId="164" fontId="26" fillId="34" borderId="19" xfId="42" applyNumberFormat="1" applyFont="1" applyFill="1" applyBorder="1" applyAlignment="1">
      <alignment/>
    </xf>
    <xf numFmtId="164" fontId="26" fillId="34" borderId="18" xfId="0" applyNumberFormat="1" applyFont="1" applyFill="1" applyBorder="1" applyAlignment="1">
      <alignment/>
    </xf>
    <xf numFmtId="164" fontId="27" fillId="0" borderId="0" xfId="42" applyNumberFormat="1" applyFont="1" applyFill="1" applyBorder="1" applyAlignment="1">
      <alignment/>
    </xf>
    <xf numFmtId="0" fontId="28" fillId="34" borderId="17" xfId="0" applyFont="1" applyFill="1" applyBorder="1" applyAlignment="1">
      <alignment vertical="center"/>
    </xf>
    <xf numFmtId="164" fontId="28" fillId="34" borderId="17" xfId="42" applyNumberFormat="1" applyFont="1" applyFill="1" applyBorder="1" applyAlignment="1">
      <alignment vertical="center"/>
    </xf>
    <xf numFmtId="164" fontId="28" fillId="34" borderId="18" xfId="42" applyNumberFormat="1" applyFont="1" applyFill="1" applyBorder="1" applyAlignment="1">
      <alignment vertical="center"/>
    </xf>
    <xf numFmtId="164" fontId="28" fillId="34" borderId="19" xfId="0" applyNumberFormat="1" applyFont="1" applyFill="1" applyBorder="1" applyAlignment="1">
      <alignment horizontal="right" vertical="center"/>
    </xf>
    <xf numFmtId="164" fontId="28" fillId="34" borderId="19" xfId="42" applyNumberFormat="1" applyFont="1" applyFill="1" applyBorder="1" applyAlignment="1">
      <alignment vertical="center"/>
    </xf>
    <xf numFmtId="164" fontId="28" fillId="34" borderId="18" xfId="0" applyNumberFormat="1" applyFont="1" applyFill="1" applyBorder="1" applyAlignment="1">
      <alignment vertical="center"/>
    </xf>
    <xf numFmtId="164" fontId="28" fillId="34" borderId="1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all 08 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47625</xdr:rowOff>
    </xdr:from>
    <xdr:to>
      <xdr:col>15</xdr:col>
      <xdr:colOff>571500</xdr:colOff>
      <xdr:row>24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619625"/>
          <a:ext cx="115633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Includes all employees reported for IPEDS EAP for Fall 2011; excludes student and other temporary employees and those on leave without pay.  Library faculty - including tenured/tenure-track - are shown under "other professional" to be consistent with IPEDS reporting conventions.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R1" sqref="R1"/>
    </sheetView>
  </sheetViews>
  <sheetFormatPr defaultColWidth="9.140625" defaultRowHeight="12.75"/>
  <cols>
    <col min="1" max="1" width="36.8515625" style="1" customWidth="1"/>
    <col min="2" max="2" width="9.140625" style="1" customWidth="1"/>
    <col min="3" max="16384" width="9.140625" style="2" customWidth="1"/>
  </cols>
  <sheetData>
    <row r="1" spans="1:16" ht="28.5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3.75" customHeight="1" thickBot="1">
      <c r="A2" s="11"/>
      <c r="B2" s="12" t="s">
        <v>1</v>
      </c>
      <c r="C2" s="13"/>
      <c r="D2" s="14"/>
      <c r="E2" s="12" t="s">
        <v>2</v>
      </c>
      <c r="F2" s="13"/>
      <c r="G2" s="14"/>
      <c r="H2" s="12" t="s">
        <v>3</v>
      </c>
      <c r="I2" s="13"/>
      <c r="J2" s="14"/>
      <c r="K2" s="12" t="s">
        <v>4</v>
      </c>
      <c r="L2" s="13"/>
      <c r="M2" s="14"/>
      <c r="N2" s="12" t="s">
        <v>5</v>
      </c>
      <c r="O2" s="13"/>
      <c r="P2" s="14"/>
    </row>
    <row r="3" spans="1:16" ht="24" customHeight="1">
      <c r="A3" s="15"/>
      <c r="B3" s="16" t="s">
        <v>6</v>
      </c>
      <c r="C3" s="17" t="s">
        <v>7</v>
      </c>
      <c r="D3" s="18" t="s">
        <v>8</v>
      </c>
      <c r="E3" s="16" t="s">
        <v>6</v>
      </c>
      <c r="F3" s="17" t="s">
        <v>7</v>
      </c>
      <c r="G3" s="18" t="s">
        <v>8</v>
      </c>
      <c r="H3" s="16" t="s">
        <v>6</v>
      </c>
      <c r="I3" s="17" t="s">
        <v>7</v>
      </c>
      <c r="J3" s="18" t="s">
        <v>8</v>
      </c>
      <c r="K3" s="16" t="s">
        <v>6</v>
      </c>
      <c r="L3" s="17" t="s">
        <v>7</v>
      </c>
      <c r="M3" s="18" t="s">
        <v>8</v>
      </c>
      <c r="N3" s="16" t="s">
        <v>6</v>
      </c>
      <c r="O3" s="17" t="s">
        <v>7</v>
      </c>
      <c r="P3" s="18" t="s">
        <v>8</v>
      </c>
    </row>
    <row r="4" spans="1:16" ht="12.75">
      <c r="A4" s="19" t="s">
        <v>9</v>
      </c>
      <c r="B4" s="20">
        <f>B5+B13+B14</f>
        <v>2680</v>
      </c>
      <c r="C4" s="21">
        <f>C5+C13+C14</f>
        <v>1109</v>
      </c>
      <c r="D4" s="22">
        <f>B4+C4</f>
        <v>3789</v>
      </c>
      <c r="E4" s="23">
        <f>E5+E13+E14</f>
        <v>352</v>
      </c>
      <c r="F4" s="21">
        <f>F5+F13+F14</f>
        <v>393</v>
      </c>
      <c r="G4" s="22">
        <f>E4+F4</f>
        <v>745</v>
      </c>
      <c r="H4" s="24">
        <f>H5+H13+H14</f>
        <v>4712</v>
      </c>
      <c r="I4" s="21">
        <f>I5+I13+I14</f>
        <v>866</v>
      </c>
      <c r="J4" s="22">
        <f>H4+I4</f>
        <v>5578</v>
      </c>
      <c r="K4" s="24">
        <v>0</v>
      </c>
      <c r="L4" s="21">
        <v>0</v>
      </c>
      <c r="M4" s="22">
        <v>0</v>
      </c>
      <c r="N4" s="24">
        <f>B4+E4+H4+K4</f>
        <v>7744</v>
      </c>
      <c r="O4" s="21">
        <f>C4+F4+I4+L4</f>
        <v>2368</v>
      </c>
      <c r="P4" s="25">
        <f>N4+O4</f>
        <v>10112</v>
      </c>
    </row>
    <row r="5" spans="1:16" ht="12.75">
      <c r="A5" s="26" t="s">
        <v>10</v>
      </c>
      <c r="B5" s="27">
        <f>B6+B10</f>
        <v>1344</v>
      </c>
      <c r="C5" s="28">
        <f>C6+C10</f>
        <v>663</v>
      </c>
      <c r="D5" s="29">
        <f>B5+C5</f>
        <v>2007</v>
      </c>
      <c r="E5" s="28">
        <f>E6+E10</f>
        <v>335</v>
      </c>
      <c r="F5" s="28">
        <f>F6+F10</f>
        <v>377</v>
      </c>
      <c r="G5" s="30">
        <f>E5+F5</f>
        <v>712</v>
      </c>
      <c r="H5" s="28">
        <f>H6+H10</f>
        <v>2812</v>
      </c>
      <c r="I5" s="28">
        <f>I6+I10</f>
        <v>603</v>
      </c>
      <c r="J5" s="30">
        <f>H5+I5</f>
        <v>3415</v>
      </c>
      <c r="K5" s="28"/>
      <c r="L5" s="28"/>
      <c r="M5" s="30"/>
      <c r="N5" s="28">
        <f aca="true" t="shared" si="0" ref="N5:N14">B5+E5+H5</f>
        <v>4491</v>
      </c>
      <c r="O5" s="31">
        <f aca="true" t="shared" si="1" ref="O5:O14">C5+F5+I5</f>
        <v>1643</v>
      </c>
      <c r="P5" s="32">
        <f>N5+O5</f>
        <v>6134</v>
      </c>
    </row>
    <row r="6" spans="1:16" ht="12.75">
      <c r="A6" s="33" t="s">
        <v>11</v>
      </c>
      <c r="B6" s="27">
        <f>B7+B8+B9</f>
        <v>1062</v>
      </c>
      <c r="C6" s="28">
        <f>C7+C8+C9</f>
        <v>0</v>
      </c>
      <c r="D6" s="29">
        <f aca="true" t="shared" si="2" ref="D6:D13">B6+C6</f>
        <v>1062</v>
      </c>
      <c r="E6" s="28">
        <f>E7+E8+E9</f>
        <v>217</v>
      </c>
      <c r="F6" s="28">
        <f>F7+F8+F9</f>
        <v>8</v>
      </c>
      <c r="G6" s="30">
        <f aca="true" t="shared" si="3" ref="G6:G13">E6+F6</f>
        <v>225</v>
      </c>
      <c r="H6" s="28">
        <f>H7+H8+H9</f>
        <v>1723</v>
      </c>
      <c r="I6" s="28">
        <f>I7+I8+I9</f>
        <v>31</v>
      </c>
      <c r="J6" s="30">
        <f aca="true" t="shared" si="4" ref="J6:J13">H6+I6</f>
        <v>1754</v>
      </c>
      <c r="K6" s="28"/>
      <c r="L6" s="28"/>
      <c r="M6" s="30"/>
      <c r="N6" s="28">
        <f t="shared" si="0"/>
        <v>3002</v>
      </c>
      <c r="O6" s="31">
        <f t="shared" si="1"/>
        <v>39</v>
      </c>
      <c r="P6" s="32">
        <f aca="true" t="shared" si="5" ref="P6:P13">N6+O6</f>
        <v>3041</v>
      </c>
    </row>
    <row r="7" spans="1:16" ht="12.75">
      <c r="A7" s="34" t="s">
        <v>12</v>
      </c>
      <c r="B7" s="27">
        <v>443</v>
      </c>
      <c r="C7" s="28">
        <v>0</v>
      </c>
      <c r="D7" s="29">
        <f t="shared" si="2"/>
        <v>443</v>
      </c>
      <c r="E7" s="28">
        <v>74</v>
      </c>
      <c r="F7" s="28">
        <v>4</v>
      </c>
      <c r="G7" s="30">
        <f t="shared" si="3"/>
        <v>78</v>
      </c>
      <c r="H7" s="28">
        <v>496</v>
      </c>
      <c r="I7" s="28">
        <v>14</v>
      </c>
      <c r="J7" s="30">
        <f t="shared" si="4"/>
        <v>510</v>
      </c>
      <c r="K7" s="28"/>
      <c r="L7" s="28"/>
      <c r="M7" s="30"/>
      <c r="N7" s="28">
        <f t="shared" si="0"/>
        <v>1013</v>
      </c>
      <c r="O7" s="31">
        <f t="shared" si="1"/>
        <v>18</v>
      </c>
      <c r="P7" s="32">
        <f t="shared" si="5"/>
        <v>1031</v>
      </c>
    </row>
    <row r="8" spans="1:16" ht="12.75">
      <c r="A8" s="34" t="s">
        <v>13</v>
      </c>
      <c r="B8" s="27">
        <v>340</v>
      </c>
      <c r="C8" s="28">
        <v>0</v>
      </c>
      <c r="D8" s="29">
        <f t="shared" si="2"/>
        <v>340</v>
      </c>
      <c r="E8" s="28">
        <v>68</v>
      </c>
      <c r="F8" s="28">
        <v>3</v>
      </c>
      <c r="G8" s="30">
        <f t="shared" si="3"/>
        <v>71</v>
      </c>
      <c r="H8" s="28">
        <v>591</v>
      </c>
      <c r="I8" s="28">
        <v>14</v>
      </c>
      <c r="J8" s="30">
        <f t="shared" si="4"/>
        <v>605</v>
      </c>
      <c r="K8" s="28"/>
      <c r="L8" s="28"/>
      <c r="M8" s="30"/>
      <c r="N8" s="28">
        <f t="shared" si="0"/>
        <v>999</v>
      </c>
      <c r="O8" s="31">
        <f t="shared" si="1"/>
        <v>17</v>
      </c>
      <c r="P8" s="32">
        <f t="shared" si="5"/>
        <v>1016</v>
      </c>
    </row>
    <row r="9" spans="1:16" ht="12.75">
      <c r="A9" s="34" t="s">
        <v>14</v>
      </c>
      <c r="B9" s="27">
        <v>279</v>
      </c>
      <c r="C9" s="28">
        <v>0</v>
      </c>
      <c r="D9" s="29">
        <f t="shared" si="2"/>
        <v>279</v>
      </c>
      <c r="E9" s="28">
        <v>75</v>
      </c>
      <c r="F9" s="28">
        <v>1</v>
      </c>
      <c r="G9" s="30">
        <f t="shared" si="3"/>
        <v>76</v>
      </c>
      <c r="H9" s="28">
        <v>636</v>
      </c>
      <c r="I9" s="28">
        <v>3</v>
      </c>
      <c r="J9" s="30">
        <f t="shared" si="4"/>
        <v>639</v>
      </c>
      <c r="K9" s="28"/>
      <c r="L9" s="28"/>
      <c r="M9" s="30"/>
      <c r="N9" s="28">
        <f t="shared" si="0"/>
        <v>990</v>
      </c>
      <c r="O9" s="31">
        <f t="shared" si="1"/>
        <v>4</v>
      </c>
      <c r="P9" s="32">
        <f t="shared" si="5"/>
        <v>994</v>
      </c>
    </row>
    <row r="10" spans="1:16" ht="12.75">
      <c r="A10" s="33" t="s">
        <v>15</v>
      </c>
      <c r="B10" s="27">
        <f>B11+B12</f>
        <v>282</v>
      </c>
      <c r="C10" s="28">
        <f>C11+C12</f>
        <v>663</v>
      </c>
      <c r="D10" s="29">
        <f t="shared" si="2"/>
        <v>945</v>
      </c>
      <c r="E10" s="28">
        <f>E11+E12</f>
        <v>118</v>
      </c>
      <c r="F10" s="28">
        <f>F11+F12</f>
        <v>369</v>
      </c>
      <c r="G10" s="30">
        <f t="shared" si="3"/>
        <v>487</v>
      </c>
      <c r="H10" s="28">
        <f>H11+H12</f>
        <v>1089</v>
      </c>
      <c r="I10" s="28">
        <f>I11+I12</f>
        <v>572</v>
      </c>
      <c r="J10" s="30">
        <f t="shared" si="4"/>
        <v>1661</v>
      </c>
      <c r="K10" s="28"/>
      <c r="L10" s="28"/>
      <c r="M10" s="30"/>
      <c r="N10" s="28">
        <f t="shared" si="0"/>
        <v>1489</v>
      </c>
      <c r="O10" s="31">
        <f t="shared" si="1"/>
        <v>1604</v>
      </c>
      <c r="P10" s="32">
        <f t="shared" si="5"/>
        <v>3093</v>
      </c>
    </row>
    <row r="11" spans="1:16" ht="12.75">
      <c r="A11" s="34" t="s">
        <v>16</v>
      </c>
      <c r="B11" s="27">
        <v>282</v>
      </c>
      <c r="C11" s="28">
        <v>7</v>
      </c>
      <c r="D11" s="29">
        <f t="shared" si="2"/>
        <v>289</v>
      </c>
      <c r="E11" s="28">
        <v>113</v>
      </c>
      <c r="F11" s="28">
        <v>43</v>
      </c>
      <c r="G11" s="30">
        <f t="shared" si="3"/>
        <v>156</v>
      </c>
      <c r="H11" s="28">
        <v>938</v>
      </c>
      <c r="I11" s="28">
        <v>12</v>
      </c>
      <c r="J11" s="30">
        <f t="shared" si="4"/>
        <v>950</v>
      </c>
      <c r="K11" s="28"/>
      <c r="L11" s="28"/>
      <c r="M11" s="30"/>
      <c r="N11" s="28">
        <f t="shared" si="0"/>
        <v>1333</v>
      </c>
      <c r="O11" s="31">
        <f t="shared" si="1"/>
        <v>62</v>
      </c>
      <c r="P11" s="32">
        <f t="shared" si="5"/>
        <v>1395</v>
      </c>
    </row>
    <row r="12" spans="1:16" ht="12.75">
      <c r="A12" s="34" t="s">
        <v>17</v>
      </c>
      <c r="B12" s="27">
        <v>0</v>
      </c>
      <c r="C12" s="28">
        <v>656</v>
      </c>
      <c r="D12" s="29">
        <f t="shared" si="2"/>
        <v>656</v>
      </c>
      <c r="E12" s="28">
        <v>5</v>
      </c>
      <c r="F12" s="28">
        <v>326</v>
      </c>
      <c r="G12" s="30">
        <f t="shared" si="3"/>
        <v>331</v>
      </c>
      <c r="H12" s="28">
        <v>151</v>
      </c>
      <c r="I12" s="28">
        <v>560</v>
      </c>
      <c r="J12" s="30">
        <f t="shared" si="4"/>
        <v>711</v>
      </c>
      <c r="K12" s="28"/>
      <c r="L12" s="28"/>
      <c r="M12" s="30"/>
      <c r="N12" s="28">
        <f t="shared" si="0"/>
        <v>156</v>
      </c>
      <c r="O12" s="31">
        <f t="shared" si="1"/>
        <v>1542</v>
      </c>
      <c r="P12" s="32">
        <f t="shared" si="5"/>
        <v>1698</v>
      </c>
    </row>
    <row r="13" spans="1:16" ht="12.75">
      <c r="A13" s="35" t="s">
        <v>18</v>
      </c>
      <c r="B13" s="27">
        <v>1336</v>
      </c>
      <c r="C13" s="28">
        <v>446</v>
      </c>
      <c r="D13" s="29">
        <f t="shared" si="2"/>
        <v>1782</v>
      </c>
      <c r="E13" s="28">
        <v>17</v>
      </c>
      <c r="F13" s="28">
        <v>16</v>
      </c>
      <c r="G13" s="30">
        <f t="shared" si="3"/>
        <v>33</v>
      </c>
      <c r="H13" s="28">
        <v>1852</v>
      </c>
      <c r="I13" s="28">
        <v>68</v>
      </c>
      <c r="J13" s="30">
        <f t="shared" si="4"/>
        <v>1920</v>
      </c>
      <c r="K13" s="28"/>
      <c r="L13" s="28"/>
      <c r="M13" s="30"/>
      <c r="N13" s="28">
        <f t="shared" si="0"/>
        <v>3205</v>
      </c>
      <c r="O13" s="31">
        <f t="shared" si="1"/>
        <v>530</v>
      </c>
      <c r="P13" s="32">
        <f t="shared" si="5"/>
        <v>3735</v>
      </c>
    </row>
    <row r="14" spans="1:16" ht="12.75">
      <c r="A14" s="35" t="s">
        <v>19</v>
      </c>
      <c r="B14" s="27">
        <v>0</v>
      </c>
      <c r="C14" s="28">
        <v>0</v>
      </c>
      <c r="D14" s="29">
        <f>B14+C14</f>
        <v>0</v>
      </c>
      <c r="E14" s="28">
        <v>0</v>
      </c>
      <c r="F14" s="28">
        <v>0</v>
      </c>
      <c r="G14" s="30">
        <f>E14+F14</f>
        <v>0</v>
      </c>
      <c r="H14" s="28">
        <v>48</v>
      </c>
      <c r="I14" s="28">
        <v>195</v>
      </c>
      <c r="J14" s="30">
        <f>H14+I14</f>
        <v>243</v>
      </c>
      <c r="K14" s="28"/>
      <c r="L14" s="28"/>
      <c r="M14" s="30"/>
      <c r="N14" s="28">
        <f t="shared" si="0"/>
        <v>48</v>
      </c>
      <c r="O14" s="31">
        <f t="shared" si="1"/>
        <v>195</v>
      </c>
      <c r="P14" s="32">
        <f>N14+O14</f>
        <v>243</v>
      </c>
    </row>
    <row r="15" spans="1:16" ht="12.75">
      <c r="A15" s="19" t="s">
        <v>20</v>
      </c>
      <c r="B15" s="36">
        <f>SUM(B16:B22)</f>
        <v>2877</v>
      </c>
      <c r="C15" s="37">
        <f>SUM(C16:C22)</f>
        <v>586</v>
      </c>
      <c r="D15" s="22">
        <f>B15+C15</f>
        <v>3463</v>
      </c>
      <c r="E15" s="37">
        <f>SUM(E16:E22)</f>
        <v>431</v>
      </c>
      <c r="F15" s="37">
        <f>SUM(F16:F22)</f>
        <v>102</v>
      </c>
      <c r="G15" s="38">
        <f>E15+F15</f>
        <v>533</v>
      </c>
      <c r="H15" s="37">
        <f>SUM(H16:H22)</f>
        <v>2226</v>
      </c>
      <c r="I15" s="37">
        <f>SUM(I16:I22)</f>
        <v>182</v>
      </c>
      <c r="J15" s="38">
        <f>H15+I15</f>
        <v>2408</v>
      </c>
      <c r="K15" s="37">
        <f>SUM(K16:K22)</f>
        <v>297</v>
      </c>
      <c r="L15" s="37">
        <f>SUM(L16:L22)</f>
        <v>48</v>
      </c>
      <c r="M15" s="38">
        <f>K15+L15</f>
        <v>345</v>
      </c>
      <c r="N15" s="37">
        <f aca="true" t="shared" si="6" ref="N15:N23">B15+E15+H15+K15</f>
        <v>5831</v>
      </c>
      <c r="O15" s="39">
        <f aca="true" t="shared" si="7" ref="O15:O23">C15+F15+I15+L15</f>
        <v>918</v>
      </c>
      <c r="P15" s="25">
        <f>N15+O15</f>
        <v>6749</v>
      </c>
    </row>
    <row r="16" spans="1:16" ht="12.75">
      <c r="A16" s="33" t="s">
        <v>21</v>
      </c>
      <c r="B16" s="27">
        <v>21</v>
      </c>
      <c r="C16" s="28">
        <v>2</v>
      </c>
      <c r="D16" s="29">
        <f>B16+C16</f>
        <v>23</v>
      </c>
      <c r="E16" s="28">
        <v>12</v>
      </c>
      <c r="F16" s="28">
        <v>0</v>
      </c>
      <c r="G16" s="30">
        <f>E16+F16</f>
        <v>12</v>
      </c>
      <c r="H16" s="28">
        <v>30</v>
      </c>
      <c r="I16" s="28">
        <v>0</v>
      </c>
      <c r="J16" s="30">
        <f>H16+I16</f>
        <v>30</v>
      </c>
      <c r="K16" s="28">
        <v>21</v>
      </c>
      <c r="L16" s="28">
        <v>2</v>
      </c>
      <c r="M16" s="30">
        <f>K16+L16</f>
        <v>23</v>
      </c>
      <c r="N16" s="28">
        <f t="shared" si="6"/>
        <v>84</v>
      </c>
      <c r="O16" s="31">
        <f t="shared" si="7"/>
        <v>4</v>
      </c>
      <c r="P16" s="32">
        <f>N16+O16</f>
        <v>88</v>
      </c>
    </row>
    <row r="17" spans="1:16" ht="12.75">
      <c r="A17" s="33" t="s">
        <v>22</v>
      </c>
      <c r="B17" s="27">
        <v>576</v>
      </c>
      <c r="C17" s="28">
        <v>94</v>
      </c>
      <c r="D17" s="29">
        <f aca="true" t="shared" si="8" ref="D17:D22">B17+C17</f>
        <v>670</v>
      </c>
      <c r="E17" s="40">
        <v>97</v>
      </c>
      <c r="F17" s="40">
        <v>19</v>
      </c>
      <c r="G17" s="30">
        <f aca="true" t="shared" si="9" ref="G17:G22">E17+F17</f>
        <v>116</v>
      </c>
      <c r="H17" s="28">
        <v>388</v>
      </c>
      <c r="I17" s="28">
        <v>47</v>
      </c>
      <c r="J17" s="30">
        <f aca="true" t="shared" si="10" ref="J17:J22">H17+I17</f>
        <v>435</v>
      </c>
      <c r="K17" s="28">
        <v>172</v>
      </c>
      <c r="L17" s="28">
        <v>37</v>
      </c>
      <c r="M17" s="30">
        <f aca="true" t="shared" si="11" ref="M17:M22">K17+L17</f>
        <v>209</v>
      </c>
      <c r="N17" s="28">
        <f t="shared" si="6"/>
        <v>1233</v>
      </c>
      <c r="O17" s="31">
        <f t="shared" si="7"/>
        <v>197</v>
      </c>
      <c r="P17" s="32">
        <f aca="true" t="shared" si="12" ref="P17:P22">N17+O17</f>
        <v>1430</v>
      </c>
    </row>
    <row r="18" spans="1:16" ht="12.75">
      <c r="A18" s="33" t="s">
        <v>23</v>
      </c>
      <c r="B18" s="27">
        <v>713</v>
      </c>
      <c r="C18" s="28">
        <v>211</v>
      </c>
      <c r="D18" s="29">
        <f t="shared" si="8"/>
        <v>924</v>
      </c>
      <c r="E18" s="28">
        <v>147</v>
      </c>
      <c r="F18" s="28">
        <v>42</v>
      </c>
      <c r="G18" s="30">
        <f t="shared" si="9"/>
        <v>189</v>
      </c>
      <c r="H18" s="28">
        <v>948</v>
      </c>
      <c r="I18" s="28">
        <v>51</v>
      </c>
      <c r="J18" s="30">
        <f t="shared" si="10"/>
        <v>999</v>
      </c>
      <c r="K18" s="28">
        <v>82</v>
      </c>
      <c r="L18" s="28">
        <v>5</v>
      </c>
      <c r="M18" s="30">
        <f t="shared" si="11"/>
        <v>87</v>
      </c>
      <c r="N18" s="28">
        <f t="shared" si="6"/>
        <v>1890</v>
      </c>
      <c r="O18" s="31">
        <f t="shared" si="7"/>
        <v>309</v>
      </c>
      <c r="P18" s="32">
        <f t="shared" si="12"/>
        <v>2199</v>
      </c>
    </row>
    <row r="19" spans="1:16" ht="12.75">
      <c r="A19" s="33" t="s">
        <v>24</v>
      </c>
      <c r="B19" s="27">
        <v>510</v>
      </c>
      <c r="C19" s="28">
        <v>110</v>
      </c>
      <c r="D19" s="29">
        <f t="shared" si="8"/>
        <v>620</v>
      </c>
      <c r="E19" s="28">
        <v>0</v>
      </c>
      <c r="F19" s="28">
        <v>0</v>
      </c>
      <c r="G19" s="30">
        <f t="shared" si="9"/>
        <v>0</v>
      </c>
      <c r="H19" s="28">
        <v>455</v>
      </c>
      <c r="I19" s="28">
        <v>73</v>
      </c>
      <c r="J19" s="30">
        <f t="shared" si="10"/>
        <v>528</v>
      </c>
      <c r="K19" s="28">
        <v>15</v>
      </c>
      <c r="L19" s="28">
        <v>1</v>
      </c>
      <c r="M19" s="30">
        <f t="shared" si="11"/>
        <v>16</v>
      </c>
      <c r="N19" s="28">
        <f t="shared" si="6"/>
        <v>980</v>
      </c>
      <c r="O19" s="31">
        <f t="shared" si="7"/>
        <v>184</v>
      </c>
      <c r="P19" s="32">
        <f t="shared" si="12"/>
        <v>1164</v>
      </c>
    </row>
    <row r="20" spans="1:16" ht="12.75">
      <c r="A20" s="33" t="s">
        <v>25</v>
      </c>
      <c r="B20" s="27">
        <v>329</v>
      </c>
      <c r="C20" s="28">
        <v>113</v>
      </c>
      <c r="D20" s="29">
        <f t="shared" si="8"/>
        <v>442</v>
      </c>
      <c r="E20" s="28">
        <v>100</v>
      </c>
      <c r="F20" s="28">
        <v>22</v>
      </c>
      <c r="G20" s="30">
        <f t="shared" si="9"/>
        <v>122</v>
      </c>
      <c r="H20" s="28">
        <v>205</v>
      </c>
      <c r="I20" s="28">
        <v>10</v>
      </c>
      <c r="J20" s="30">
        <f t="shared" si="10"/>
        <v>215</v>
      </c>
      <c r="K20" s="28">
        <v>7</v>
      </c>
      <c r="L20" s="28">
        <v>3</v>
      </c>
      <c r="M20" s="30">
        <f t="shared" si="11"/>
        <v>10</v>
      </c>
      <c r="N20" s="28">
        <f t="shared" si="6"/>
        <v>641</v>
      </c>
      <c r="O20" s="31">
        <f t="shared" si="7"/>
        <v>148</v>
      </c>
      <c r="P20" s="32">
        <f t="shared" si="12"/>
        <v>789</v>
      </c>
    </row>
    <row r="21" spans="1:16" ht="12.75">
      <c r="A21" s="33" t="s">
        <v>26</v>
      </c>
      <c r="B21" s="27">
        <v>179</v>
      </c>
      <c r="C21" s="28">
        <v>11</v>
      </c>
      <c r="D21" s="29">
        <f t="shared" si="8"/>
        <v>190</v>
      </c>
      <c r="E21" s="28">
        <v>0</v>
      </c>
      <c r="F21" s="28">
        <v>0</v>
      </c>
      <c r="G21" s="30">
        <f t="shared" si="9"/>
        <v>0</v>
      </c>
      <c r="H21" s="28">
        <v>96</v>
      </c>
      <c r="I21" s="28">
        <v>0</v>
      </c>
      <c r="J21" s="30">
        <f t="shared" si="10"/>
        <v>96</v>
      </c>
      <c r="K21" s="28">
        <v>0</v>
      </c>
      <c r="L21" s="28">
        <v>0</v>
      </c>
      <c r="M21" s="30">
        <f t="shared" si="11"/>
        <v>0</v>
      </c>
      <c r="N21" s="28">
        <f t="shared" si="6"/>
        <v>275</v>
      </c>
      <c r="O21" s="31">
        <f t="shared" si="7"/>
        <v>11</v>
      </c>
      <c r="P21" s="32">
        <f t="shared" si="12"/>
        <v>286</v>
      </c>
    </row>
    <row r="22" spans="1:16" ht="12.75">
      <c r="A22" s="33" t="s">
        <v>27</v>
      </c>
      <c r="B22" s="27">
        <v>549</v>
      </c>
      <c r="C22" s="28">
        <v>45</v>
      </c>
      <c r="D22" s="29">
        <f t="shared" si="8"/>
        <v>594</v>
      </c>
      <c r="E22" s="28">
        <v>75</v>
      </c>
      <c r="F22" s="28">
        <v>19</v>
      </c>
      <c r="G22" s="30">
        <f t="shared" si="9"/>
        <v>94</v>
      </c>
      <c r="H22" s="28">
        <v>104</v>
      </c>
      <c r="I22" s="28">
        <v>1</v>
      </c>
      <c r="J22" s="30">
        <f t="shared" si="10"/>
        <v>105</v>
      </c>
      <c r="K22" s="28">
        <v>0</v>
      </c>
      <c r="L22" s="28">
        <v>0</v>
      </c>
      <c r="M22" s="30">
        <f t="shared" si="11"/>
        <v>0</v>
      </c>
      <c r="N22" s="28">
        <f t="shared" si="6"/>
        <v>728</v>
      </c>
      <c r="O22" s="31">
        <f t="shared" si="7"/>
        <v>65</v>
      </c>
      <c r="P22" s="32">
        <f t="shared" si="12"/>
        <v>793</v>
      </c>
    </row>
    <row r="23" spans="1:16" ht="18.75" customHeight="1">
      <c r="A23" s="41" t="s">
        <v>28</v>
      </c>
      <c r="B23" s="42">
        <f>B4+B15</f>
        <v>5557</v>
      </c>
      <c r="C23" s="43">
        <f>C4+C15</f>
        <v>1695</v>
      </c>
      <c r="D23" s="44">
        <f>B23+C23</f>
        <v>7252</v>
      </c>
      <c r="E23" s="43">
        <f aca="true" t="shared" si="13" ref="E23:M23">E4+E15</f>
        <v>783</v>
      </c>
      <c r="F23" s="43">
        <f t="shared" si="13"/>
        <v>495</v>
      </c>
      <c r="G23" s="45">
        <f t="shared" si="13"/>
        <v>1278</v>
      </c>
      <c r="H23" s="43">
        <f t="shared" si="13"/>
        <v>6938</v>
      </c>
      <c r="I23" s="43">
        <f t="shared" si="13"/>
        <v>1048</v>
      </c>
      <c r="J23" s="45">
        <f t="shared" si="13"/>
        <v>7986</v>
      </c>
      <c r="K23" s="43">
        <f t="shared" si="13"/>
        <v>297</v>
      </c>
      <c r="L23" s="43">
        <f t="shared" si="13"/>
        <v>48</v>
      </c>
      <c r="M23" s="45">
        <f t="shared" si="13"/>
        <v>345</v>
      </c>
      <c r="N23" s="43">
        <f t="shared" si="6"/>
        <v>13575</v>
      </c>
      <c r="O23" s="46">
        <f t="shared" si="7"/>
        <v>3286</v>
      </c>
      <c r="P23" s="47">
        <f>N23+O23</f>
        <v>16861</v>
      </c>
    </row>
    <row r="24" spans="1:16" ht="12.75">
      <c r="A24" s="9"/>
      <c r="B24" s="48"/>
      <c r="C24" s="9"/>
      <c r="D24" s="9"/>
      <c r="E24" s="10"/>
      <c r="F24" s="48"/>
      <c r="G24" s="48"/>
      <c r="H24" s="10"/>
      <c r="I24" s="48"/>
      <c r="J24" s="48"/>
      <c r="K24" s="10"/>
      <c r="L24" s="9"/>
      <c r="M24" s="9"/>
      <c r="N24" s="10"/>
      <c r="O24" s="10"/>
      <c r="P24" s="10"/>
    </row>
    <row r="25" spans="1:16" ht="41.2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25.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9:11" ht="15">
      <c r="I28" s="6"/>
      <c r="J28" s="1"/>
      <c r="K28" s="6"/>
    </row>
    <row r="30" ht="15">
      <c r="B30" s="7"/>
    </row>
  </sheetData>
  <sheetProtection/>
  <mergeCells count="5">
    <mergeCell ref="K2:M2"/>
    <mergeCell ref="N2:P2"/>
    <mergeCell ref="B2:D2"/>
    <mergeCell ref="E2:G2"/>
    <mergeCell ref="H2:J2"/>
  </mergeCells>
  <printOptions/>
  <pageMargins left="0.7" right="0.7" top="0.75" bottom="0.75" header="0.3" footer="0.3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Jill Taylor</cp:lastModifiedBy>
  <cp:lastPrinted>2013-07-15T16:01:43Z</cp:lastPrinted>
  <dcterms:created xsi:type="dcterms:W3CDTF">2012-02-29T20:37:58Z</dcterms:created>
  <dcterms:modified xsi:type="dcterms:W3CDTF">2013-07-15T16:01:51Z</dcterms:modified>
  <cp:category/>
  <cp:version/>
  <cp:contentType/>
  <cp:contentStatus/>
</cp:coreProperties>
</file>